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8303715\Desktop\"/>
    </mc:Choice>
  </mc:AlternateContent>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4240" windowHeight="13020" tabRatio="789" activeTab="8"/>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iterateCount="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20" l="1"/>
  <c r="Q6" i="20"/>
  <c r="N6" i="20"/>
  <c r="R5" i="20"/>
  <c r="Q5" i="20"/>
  <c r="N5" i="20"/>
  <c r="J316" i="8" l="1"/>
  <c r="K316" i="8"/>
  <c r="J317" i="8"/>
  <c r="K317" i="8"/>
  <c r="C8" i="5"/>
  <c r="AD8" i="5" s="1"/>
  <c r="C9" i="5"/>
  <c r="AD9" i="5"/>
  <c r="C10" i="5"/>
  <c r="AD10" i="5" s="1"/>
  <c r="C11" i="5"/>
  <c r="AD11" i="5"/>
  <c r="C12" i="5"/>
  <c r="AD12" i="5" s="1"/>
  <c r="C13" i="5"/>
  <c r="AD13" i="5"/>
  <c r="C14" i="5"/>
  <c r="AD14" i="5" s="1"/>
  <c r="C15" i="5"/>
  <c r="AD15" i="5"/>
  <c r="C16" i="5"/>
  <c r="AD16" i="5" s="1"/>
  <c r="C17" i="5"/>
  <c r="AD17" i="5"/>
  <c r="C18" i="5"/>
  <c r="AD18" i="5" s="1"/>
  <c r="C19" i="5"/>
  <c r="AD19" i="5"/>
  <c r="C20" i="5"/>
  <c r="AD20" i="5" s="1"/>
  <c r="C21" i="5"/>
  <c r="AD21" i="5"/>
  <c r="C22" i="5"/>
  <c r="AD22" i="5" s="1"/>
  <c r="C23" i="5"/>
  <c r="AD23" i="5"/>
  <c r="C24" i="5"/>
  <c r="AD24" i="5" s="1"/>
  <c r="C25" i="5"/>
  <c r="AD25" i="5"/>
  <c r="C26" i="5"/>
  <c r="AD26" i="5" s="1"/>
  <c r="C27" i="5"/>
  <c r="AD27" i="5"/>
  <c r="C28" i="5"/>
  <c r="AD28" i="5" s="1"/>
  <c r="C29" i="5"/>
  <c r="AD29" i="5"/>
  <c r="C30" i="5"/>
  <c r="AD30" i="5" s="1"/>
  <c r="C31" i="5"/>
  <c r="AD31" i="5"/>
  <c r="C32" i="5"/>
  <c r="AD32" i="5" s="1"/>
  <c r="C33" i="5"/>
  <c r="AD33" i="5"/>
  <c r="C34" i="5"/>
  <c r="AD34" i="5" s="1"/>
  <c r="C35" i="5"/>
  <c r="AD35" i="5"/>
  <c r="C36" i="5"/>
  <c r="AD36" i="5" s="1"/>
  <c r="C37" i="5"/>
  <c r="AD37" i="5"/>
  <c r="C38" i="5"/>
  <c r="AD38" i="5" s="1"/>
  <c r="C39" i="5"/>
  <c r="AD39" i="5"/>
  <c r="C40" i="5"/>
  <c r="AD40" i="5" s="1"/>
  <c r="C41" i="5"/>
  <c r="AD41" i="5"/>
  <c r="C42" i="5"/>
  <c r="AD42" i="5" s="1"/>
  <c r="C43" i="5"/>
  <c r="AD43" i="5"/>
  <c r="C44" i="5"/>
  <c r="AD44" i="5" s="1"/>
  <c r="C45" i="5"/>
  <c r="AD45" i="5"/>
  <c r="C46" i="5"/>
  <c r="AD46" i="5" s="1"/>
  <c r="C47" i="5"/>
  <c r="AD47" i="5"/>
  <c r="C48" i="5"/>
  <c r="AD48" i="5" s="1"/>
  <c r="C49" i="5"/>
  <c r="AD49" i="5"/>
  <c r="C50" i="5"/>
  <c r="AD50" i="5" s="1"/>
  <c r="C51" i="5"/>
  <c r="AD51" i="5"/>
  <c r="C52" i="5"/>
  <c r="AD52" i="5" s="1"/>
  <c r="C53" i="5"/>
  <c r="AD53" i="5"/>
  <c r="C54" i="5"/>
  <c r="AD54" i="5" s="1"/>
  <c r="C55" i="5"/>
  <c r="AD55" i="5"/>
  <c r="C56" i="5"/>
  <c r="AD56" i="5" s="1"/>
  <c r="C57" i="5"/>
  <c r="AD57" i="5"/>
  <c r="C58" i="5"/>
  <c r="AD58" i="5" s="1"/>
  <c r="C59" i="5"/>
  <c r="AD59" i="5"/>
  <c r="C60" i="5"/>
  <c r="AD60" i="5" s="1"/>
  <c r="C61" i="5"/>
  <c r="AD61" i="5"/>
  <c r="C62" i="5"/>
  <c r="AD62" i="5" s="1"/>
  <c r="C63" i="5"/>
  <c r="AD63" i="5"/>
  <c r="C64" i="5"/>
  <c r="AD64" i="5" s="1"/>
  <c r="C65" i="5"/>
  <c r="AD65" i="5"/>
  <c r="C66" i="5"/>
  <c r="AD66" i="5" s="1"/>
  <c r="C67" i="5"/>
  <c r="AD67" i="5"/>
  <c r="C68" i="5"/>
  <c r="AD68" i="5" s="1"/>
  <c r="C69" i="5"/>
  <c r="AD69" i="5"/>
  <c r="C70" i="5"/>
  <c r="AD70" i="5" s="1"/>
  <c r="C71" i="5"/>
  <c r="AD71" i="5"/>
  <c r="C72" i="5"/>
  <c r="AD72" i="5" s="1"/>
  <c r="C73" i="5"/>
  <c r="AD73" i="5"/>
  <c r="C74" i="5"/>
  <c r="AD74" i="5" s="1"/>
  <c r="C75" i="5"/>
  <c r="AD75" i="5"/>
  <c r="C76" i="5"/>
  <c r="AD76" i="5" s="1"/>
  <c r="C77" i="5"/>
  <c r="AD77" i="5"/>
  <c r="C78" i="5"/>
  <c r="AD78" i="5" s="1"/>
  <c r="C79" i="5"/>
  <c r="AD79" i="5"/>
  <c r="C80" i="5"/>
  <c r="AD80" i="5" s="1"/>
  <c r="C81" i="5"/>
  <c r="AD81" i="5"/>
  <c r="C82" i="5"/>
  <c r="AD82" i="5" s="1"/>
  <c r="C83" i="5"/>
  <c r="AD83" i="5"/>
  <c r="C84" i="5"/>
  <c r="AD84" i="5" s="1"/>
  <c r="C85" i="5"/>
  <c r="AD85" i="5"/>
  <c r="C86" i="5"/>
  <c r="AD86" i="5" s="1"/>
  <c r="C87" i="5"/>
  <c r="AD87" i="5"/>
  <c r="C88" i="5"/>
  <c r="AD88" i="5" s="1"/>
  <c r="C89" i="5"/>
  <c r="AD89" i="5"/>
  <c r="C90" i="5"/>
  <c r="AD90" i="5" s="1"/>
  <c r="C91" i="5"/>
  <c r="AD91" i="5"/>
  <c r="C92" i="5"/>
  <c r="AD92" i="5" s="1"/>
  <c r="C93" i="5"/>
  <c r="AD93" i="5"/>
  <c r="C94" i="5"/>
  <c r="AD94" i="5" s="1"/>
  <c r="C95" i="5"/>
  <c r="AD95" i="5" s="1"/>
  <c r="C96" i="5"/>
  <c r="AD96" i="5" s="1"/>
  <c r="C97" i="5"/>
  <c r="AD97" i="5"/>
  <c r="C98" i="5"/>
  <c r="AD98" i="5" s="1"/>
  <c r="C99" i="5"/>
  <c r="AD99" i="5" s="1"/>
  <c r="C100" i="5"/>
  <c r="AD100" i="5" s="1"/>
  <c r="C101" i="5"/>
  <c r="AD101" i="5"/>
  <c r="C102" i="5"/>
  <c r="AD102" i="5" s="1"/>
  <c r="C103" i="5"/>
  <c r="AD103" i="5" s="1"/>
  <c r="C104" i="5"/>
  <c r="AD104" i="5" s="1"/>
  <c r="C105" i="5"/>
  <c r="AD105" i="5"/>
  <c r="C106" i="5"/>
  <c r="AD106" i="5" s="1"/>
  <c r="C107" i="5"/>
  <c r="AD107" i="5" s="1"/>
  <c r="C108" i="5"/>
  <c r="AD108" i="5" s="1"/>
  <c r="C109" i="5"/>
  <c r="AD109" i="5"/>
  <c r="C110" i="5"/>
  <c r="AD110" i="5" s="1"/>
  <c r="C111" i="5"/>
  <c r="AD111" i="5" s="1"/>
  <c r="C112" i="5"/>
  <c r="AD112" i="5" s="1"/>
  <c r="C113" i="5"/>
  <c r="AD113" i="5"/>
  <c r="C114" i="5"/>
  <c r="AD114" i="5" s="1"/>
  <c r="C115" i="5"/>
  <c r="AD115" i="5" s="1"/>
  <c r="C116" i="5"/>
  <c r="AD116" i="5" s="1"/>
  <c r="C117" i="5"/>
  <c r="AD117" i="5"/>
  <c r="C118" i="5"/>
  <c r="AD118" i="5" s="1"/>
  <c r="C119" i="5"/>
  <c r="AD119" i="5" s="1"/>
  <c r="C120" i="5"/>
  <c r="AD120" i="5" s="1"/>
  <c r="C121" i="5"/>
  <c r="AD121" i="5"/>
  <c r="C122" i="5"/>
  <c r="AD122" i="5" s="1"/>
  <c r="C123" i="5"/>
  <c r="AD123" i="5" s="1"/>
  <c r="C124" i="5"/>
  <c r="AD124" i="5" s="1"/>
  <c r="C125" i="5"/>
  <c r="AD125" i="5"/>
  <c r="C126" i="5"/>
  <c r="AD126" i="5" s="1"/>
  <c r="C127" i="5"/>
  <c r="AD127" i="5" s="1"/>
  <c r="C128" i="5"/>
  <c r="AD128" i="5" s="1"/>
  <c r="C129" i="5"/>
  <c r="AD129" i="5"/>
  <c r="C130" i="5"/>
  <c r="AD130" i="5" s="1"/>
  <c r="C131" i="5"/>
  <c r="AD131" i="5" s="1"/>
  <c r="C132" i="5"/>
  <c r="AD132" i="5" s="1"/>
  <c r="C133" i="5"/>
  <c r="AD133" i="5"/>
  <c r="C134" i="5"/>
  <c r="AD134" i="5" s="1"/>
  <c r="C135" i="5"/>
  <c r="AD135" i="5" s="1"/>
  <c r="C136" i="5"/>
  <c r="AD136" i="5" s="1"/>
  <c r="C137" i="5"/>
  <c r="AD137" i="5"/>
  <c r="C138" i="5"/>
  <c r="AD138" i="5" s="1"/>
  <c r="C139" i="5"/>
  <c r="AD139" i="5" s="1"/>
  <c r="C140" i="5"/>
  <c r="AD140" i="5" s="1"/>
  <c r="C141" i="5"/>
  <c r="AD141" i="5"/>
  <c r="C142" i="5"/>
  <c r="AD142" i="5" s="1"/>
  <c r="C143" i="5"/>
  <c r="AD143" i="5" s="1"/>
  <c r="C144" i="5"/>
  <c r="AD144" i="5" s="1"/>
  <c r="C145" i="5"/>
  <c r="AD145" i="5"/>
  <c r="C146" i="5"/>
  <c r="AD146" i="5" s="1"/>
  <c r="C147" i="5"/>
  <c r="AD147" i="5" s="1"/>
  <c r="C148" i="5"/>
  <c r="AD148" i="5" s="1"/>
  <c r="C149" i="5"/>
  <c r="AD149" i="5"/>
  <c r="C150" i="5"/>
  <c r="AD150" i="5" s="1"/>
  <c r="C151" i="5"/>
  <c r="AD151" i="5" s="1"/>
  <c r="C152" i="5"/>
  <c r="AD152" i="5" s="1"/>
  <c r="C153" i="5"/>
  <c r="AD153" i="5"/>
  <c r="C154" i="5"/>
  <c r="AD154" i="5" s="1"/>
  <c r="C155" i="5"/>
  <c r="AD155" i="5" s="1"/>
  <c r="C156" i="5"/>
  <c r="AD156" i="5" s="1"/>
  <c r="C157" i="5"/>
  <c r="AD157" i="5"/>
  <c r="C158" i="5"/>
  <c r="AD158" i="5" s="1"/>
  <c r="C159" i="5"/>
  <c r="AD159" i="5" s="1"/>
  <c r="C160" i="5"/>
  <c r="AD160" i="5" s="1"/>
  <c r="C161" i="5"/>
  <c r="AD161" i="5"/>
  <c r="C162" i="5"/>
  <c r="AD162" i="5" s="1"/>
  <c r="C163" i="5"/>
  <c r="AD163" i="5" s="1"/>
  <c r="C164" i="5"/>
  <c r="AD164" i="5" s="1"/>
  <c r="C165" i="5"/>
  <c r="AD165" i="5"/>
  <c r="C166" i="5"/>
  <c r="AD166" i="5" s="1"/>
  <c r="C167" i="5"/>
  <c r="AD167" i="5" s="1"/>
  <c r="C168" i="5"/>
  <c r="AD168" i="5" s="1"/>
  <c r="C169" i="5"/>
  <c r="AD169" i="5"/>
  <c r="C170" i="5"/>
  <c r="AD170" i="5" s="1"/>
  <c r="C171" i="5"/>
  <c r="AD171" i="5" s="1"/>
  <c r="C172" i="5"/>
  <c r="AD172" i="5" s="1"/>
  <c r="C173" i="5"/>
  <c r="AD173" i="5"/>
  <c r="C174" i="5"/>
  <c r="AD174" i="5" s="1"/>
  <c r="C175" i="5"/>
  <c r="AD175" i="5" s="1"/>
  <c r="C176" i="5"/>
  <c r="AD176" i="5" s="1"/>
  <c r="C177" i="5"/>
  <c r="AD177" i="5"/>
  <c r="C178" i="5"/>
  <c r="AD178" i="5" s="1"/>
  <c r="C179" i="5"/>
  <c r="AD179" i="5" s="1"/>
  <c r="C180" i="5"/>
  <c r="AD180" i="5" s="1"/>
  <c r="C181" i="5"/>
  <c r="AD181" i="5"/>
  <c r="C182" i="5"/>
  <c r="AD182" i="5" s="1"/>
  <c r="C183" i="5"/>
  <c r="AD183" i="5" s="1"/>
  <c r="C184" i="5"/>
  <c r="AD184" i="5" s="1"/>
  <c r="C185" i="5"/>
  <c r="AD185" i="5"/>
  <c r="C186" i="5"/>
  <c r="AD186" i="5" s="1"/>
  <c r="C187" i="5"/>
  <c r="AD187" i="5" s="1"/>
  <c r="C188" i="5"/>
  <c r="AD188" i="5" s="1"/>
  <c r="C189" i="5"/>
  <c r="AD189" i="5"/>
  <c r="C190" i="5"/>
  <c r="AD190" i="5" s="1"/>
  <c r="C191" i="5"/>
  <c r="AD191" i="5" s="1"/>
  <c r="C192" i="5"/>
  <c r="AD192" i="5" s="1"/>
  <c r="C193" i="5"/>
  <c r="AD193" i="5"/>
  <c r="C194" i="5"/>
  <c r="AD194" i="5" s="1"/>
  <c r="C195" i="5"/>
  <c r="AD195" i="5" s="1"/>
  <c r="C196" i="5"/>
  <c r="AD196" i="5" s="1"/>
  <c r="C197" i="5"/>
  <c r="AD197" i="5"/>
  <c r="C198" i="5"/>
  <c r="AD198" i="5" s="1"/>
  <c r="C199" i="5"/>
  <c r="AD199" i="5" s="1"/>
  <c r="C200" i="5"/>
  <c r="AD200" i="5" s="1"/>
  <c r="C201" i="5"/>
  <c r="AD201" i="5"/>
  <c r="C202" i="5"/>
  <c r="AD202" i="5" s="1"/>
  <c r="C203" i="5"/>
  <c r="AD203" i="5" s="1"/>
  <c r="C204" i="5"/>
  <c r="AD204" i="5" s="1"/>
  <c r="C205" i="5"/>
  <c r="AD205" i="5"/>
  <c r="C206" i="5"/>
  <c r="AD206" i="5" s="1"/>
  <c r="C207" i="5"/>
  <c r="AD207" i="5" s="1"/>
  <c r="C208" i="5"/>
  <c r="AD208" i="5" s="1"/>
  <c r="C209" i="5"/>
  <c r="AD209" i="5"/>
  <c r="C210" i="5"/>
  <c r="AD210" i="5" s="1"/>
  <c r="C211" i="5"/>
  <c r="AD211" i="5" s="1"/>
  <c r="C212" i="5"/>
  <c r="AD212" i="5" s="1"/>
  <c r="C213" i="5"/>
  <c r="AD213" i="5"/>
  <c r="C214" i="5"/>
  <c r="AD214" i="5" s="1"/>
  <c r="C215" i="5"/>
  <c r="AD215" i="5" s="1"/>
  <c r="C216" i="5"/>
  <c r="AD216" i="5" s="1"/>
  <c r="C217" i="5"/>
  <c r="AD217" i="5" s="1"/>
  <c r="C218" i="5"/>
  <c r="AD218" i="5" s="1"/>
  <c r="C219" i="5"/>
  <c r="AD219" i="5" s="1"/>
  <c r="C220" i="5"/>
  <c r="AD220" i="5" s="1"/>
  <c r="C221" i="5"/>
  <c r="AD221" i="5" s="1"/>
  <c r="C222" i="5"/>
  <c r="AD222" i="5" s="1"/>
  <c r="C223" i="5"/>
  <c r="AD223" i="5" s="1"/>
  <c r="C224" i="5"/>
  <c r="AD224" i="5" s="1"/>
  <c r="C225" i="5"/>
  <c r="AD225" i="5" s="1"/>
  <c r="C226" i="5"/>
  <c r="AD226" i="5" s="1"/>
  <c r="C227" i="5"/>
  <c r="AD227" i="5" s="1"/>
  <c r="C228" i="5"/>
  <c r="AD228" i="5" s="1"/>
  <c r="C229" i="5"/>
  <c r="AD229" i="5"/>
  <c r="C230" i="5"/>
  <c r="AD230" i="5" s="1"/>
  <c r="C231" i="5"/>
  <c r="AD231" i="5" s="1"/>
  <c r="C232" i="5"/>
  <c r="AD232" i="5" s="1"/>
  <c r="C233" i="5"/>
  <c r="AD233" i="5"/>
  <c r="C234" i="5"/>
  <c r="AD234" i="5" s="1"/>
  <c r="C235" i="5"/>
  <c r="AD235" i="5" s="1"/>
  <c r="C236" i="5"/>
  <c r="AD236" i="5" s="1"/>
  <c r="C237" i="5"/>
  <c r="AD237" i="5" s="1"/>
  <c r="C238" i="5"/>
  <c r="AD238" i="5" s="1"/>
  <c r="C239" i="5"/>
  <c r="AD239" i="5" s="1"/>
  <c r="C240" i="5"/>
  <c r="AD240" i="5" s="1"/>
  <c r="C241" i="5"/>
  <c r="AD241" i="5" s="1"/>
  <c r="C242" i="5"/>
  <c r="AD242" i="5" s="1"/>
  <c r="C243" i="5"/>
  <c r="AD243" i="5" s="1"/>
  <c r="C244" i="5"/>
  <c r="AD244" i="5" s="1"/>
  <c r="C245" i="5"/>
  <c r="AD245" i="5"/>
  <c r="C246" i="5"/>
  <c r="AD246" i="5" s="1"/>
  <c r="C247" i="5"/>
  <c r="AD247" i="5" s="1"/>
  <c r="C248" i="5"/>
  <c r="AD248" i="5" s="1"/>
  <c r="C249" i="5"/>
  <c r="AD249" i="5" s="1"/>
  <c r="C250" i="5"/>
  <c r="AD250" i="5" s="1"/>
  <c r="C251" i="5"/>
  <c r="AD251" i="5" s="1"/>
  <c r="C252" i="5"/>
  <c r="AD252" i="5" s="1"/>
  <c r="C253" i="5"/>
  <c r="AD253" i="5" s="1"/>
  <c r="C254" i="5"/>
  <c r="AD254" i="5" s="1"/>
  <c r="C255" i="5"/>
  <c r="AD255" i="5" s="1"/>
  <c r="C256" i="5"/>
  <c r="AD256" i="5" s="1"/>
  <c r="C257" i="5"/>
  <c r="AD257" i="5" s="1"/>
  <c r="C258" i="5"/>
  <c r="AD258" i="5" s="1"/>
  <c r="C259" i="5"/>
  <c r="AD259" i="5" s="1"/>
  <c r="C260" i="5"/>
  <c r="AD260" i="5" s="1"/>
  <c r="C261" i="5"/>
  <c r="AD261" i="5"/>
  <c r="C262" i="5"/>
  <c r="AD262" i="5" s="1"/>
  <c r="C263" i="5"/>
  <c r="AD263" i="5" s="1"/>
  <c r="C264" i="5"/>
  <c r="AD264" i="5" s="1"/>
  <c r="C265" i="5"/>
  <c r="AD265" i="5"/>
  <c r="C266" i="5"/>
  <c r="AD266" i="5" s="1"/>
  <c r="C267" i="5"/>
  <c r="AD267" i="5" s="1"/>
  <c r="C268" i="5"/>
  <c r="AD268" i="5" s="1"/>
  <c r="C269" i="5"/>
  <c r="AD269" i="5" s="1"/>
  <c r="C270" i="5"/>
  <c r="AD270" i="5" s="1"/>
  <c r="C271" i="5"/>
  <c r="AD271" i="5" s="1"/>
  <c r="C272" i="5"/>
  <c r="AD272" i="5" s="1"/>
  <c r="C273" i="5"/>
  <c r="AD273" i="5" s="1"/>
  <c r="C274" i="5"/>
  <c r="AD274" i="5" s="1"/>
  <c r="C275" i="5"/>
  <c r="AD275" i="5" s="1"/>
  <c r="C276" i="5"/>
  <c r="AD276" i="5" s="1"/>
  <c r="C277" i="5"/>
  <c r="AD277" i="5"/>
  <c r="C278" i="5"/>
  <c r="AD278" i="5" s="1"/>
  <c r="C279" i="5"/>
  <c r="AD279" i="5" s="1"/>
  <c r="C280" i="5"/>
  <c r="AD280" i="5" s="1"/>
  <c r="C281" i="5"/>
  <c r="AD281" i="5" s="1"/>
  <c r="C282" i="5"/>
  <c r="AD282" i="5" s="1"/>
  <c r="C283" i="5"/>
  <c r="AD283" i="5" s="1"/>
  <c r="C284" i="5"/>
  <c r="AD284" i="5" s="1"/>
  <c r="C285" i="5"/>
  <c r="AD285" i="5" s="1"/>
  <c r="C286" i="5"/>
  <c r="AD286" i="5" s="1"/>
  <c r="C287" i="5"/>
  <c r="AD287" i="5" s="1"/>
  <c r="C288" i="5"/>
  <c r="AD288" i="5" s="1"/>
  <c r="C289" i="5"/>
  <c r="AD289" i="5" s="1"/>
  <c r="C290" i="5"/>
  <c r="AD290" i="5" s="1"/>
  <c r="C291" i="5"/>
  <c r="AD291" i="5" s="1"/>
  <c r="C292" i="5"/>
  <c r="AD292" i="5" s="1"/>
  <c r="C293" i="5"/>
  <c r="AD293" i="5"/>
  <c r="C294" i="5"/>
  <c r="AD294" i="5" s="1"/>
  <c r="C295" i="5"/>
  <c r="AD295" i="5" s="1"/>
  <c r="C296" i="5"/>
  <c r="AD296" i="5" s="1"/>
  <c r="C297" i="5"/>
  <c r="AD297" i="5"/>
  <c r="C298" i="5"/>
  <c r="AD298" i="5" s="1"/>
  <c r="C299" i="5"/>
  <c r="AD299" i="5" s="1"/>
  <c r="C300" i="5"/>
  <c r="AD300" i="5" s="1"/>
  <c r="C301" i="5"/>
  <c r="AD301" i="5" s="1"/>
  <c r="C302" i="5"/>
  <c r="AD302" i="5" s="1"/>
  <c r="C303" i="5"/>
  <c r="AD303" i="5" s="1"/>
  <c r="C304" i="5"/>
  <c r="AD304" i="5" s="1"/>
  <c r="C305" i="5"/>
  <c r="AD305" i="5" s="1"/>
  <c r="C306" i="5"/>
  <c r="AD306" i="5" s="1"/>
  <c r="C307" i="5"/>
  <c r="AD307" i="5" s="1"/>
  <c r="C308" i="5"/>
  <c r="AD308" i="5" s="1"/>
  <c r="C309" i="5"/>
  <c r="AD309" i="5"/>
  <c r="C310" i="5"/>
  <c r="AD310" i="5" s="1"/>
  <c r="C311" i="5"/>
  <c r="AD311" i="5" s="1"/>
  <c r="C312" i="5"/>
  <c r="AD312" i="5" s="1"/>
  <c r="C313" i="5"/>
  <c r="AD313" i="5" s="1"/>
  <c r="C314" i="5"/>
  <c r="AD314" i="5" s="1"/>
  <c r="C315" i="5"/>
  <c r="AD315" i="5" s="1"/>
  <c r="C316" i="5"/>
  <c r="AD316" i="5" s="1"/>
  <c r="C317" i="5"/>
  <c r="AD317" i="5" s="1"/>
  <c r="C318" i="5"/>
  <c r="AD318" i="5" s="1"/>
  <c r="C319" i="5"/>
  <c r="AD319" i="5" s="1"/>
  <c r="C320" i="5"/>
  <c r="AD320" i="5" s="1"/>
  <c r="C321" i="5"/>
  <c r="AD321" i="5" s="1"/>
  <c r="C322" i="5"/>
  <c r="AD322" i="5" s="1"/>
  <c r="C323" i="5"/>
  <c r="AD323" i="5" s="1"/>
  <c r="C324" i="5"/>
  <c r="AD324" i="5" s="1"/>
  <c r="C325" i="5"/>
  <c r="AD325" i="5"/>
  <c r="C326" i="5"/>
  <c r="AD326" i="5" s="1"/>
  <c r="C327" i="5"/>
  <c r="AD327" i="5" s="1"/>
  <c r="C328" i="5"/>
  <c r="AD328" i="5" s="1"/>
  <c r="C329" i="5"/>
  <c r="AD329" i="5"/>
  <c r="C330" i="5"/>
  <c r="AD330" i="5" s="1"/>
  <c r="C331" i="5"/>
  <c r="AD331" i="5" s="1"/>
  <c r="C332" i="5"/>
  <c r="AD332" i="5" s="1"/>
  <c r="C333" i="5"/>
  <c r="AD333" i="5" s="1"/>
  <c r="C334" i="5"/>
  <c r="AD334" i="5" s="1"/>
  <c r="C335" i="5"/>
  <c r="AD335" i="5" s="1"/>
  <c r="C336" i="5"/>
  <c r="AD336" i="5" s="1"/>
  <c r="C337" i="5"/>
  <c r="AD337" i="5" s="1"/>
  <c r="C338" i="5"/>
  <c r="AD338" i="5" s="1"/>
  <c r="C339" i="5"/>
  <c r="AD339" i="5" s="1"/>
  <c r="C340" i="5"/>
  <c r="AD340" i="5" s="1"/>
  <c r="C341" i="5"/>
  <c r="AD341" i="5"/>
  <c r="C342" i="5"/>
  <c r="AD342" i="5" s="1"/>
  <c r="C343" i="5"/>
  <c r="AD343" i="5" s="1"/>
  <c r="C344" i="5"/>
  <c r="AD344" i="5" s="1"/>
  <c r="C345" i="5"/>
  <c r="AD345" i="5" s="1"/>
  <c r="C346" i="5"/>
  <c r="AD346" i="5" s="1"/>
  <c r="C347" i="5"/>
  <c r="AD347" i="5" s="1"/>
  <c r="C348" i="5"/>
  <c r="AD348" i="5"/>
  <c r="C349" i="5"/>
  <c r="AD349" i="5" s="1"/>
  <c r="C350" i="5"/>
  <c r="AD350" i="5" s="1"/>
  <c r="C351" i="5"/>
  <c r="AD351" i="5" s="1"/>
  <c r="C352" i="5"/>
  <c r="AD352" i="5"/>
  <c r="C353" i="5"/>
  <c r="AD353" i="5" s="1"/>
  <c r="C354" i="5"/>
  <c r="AD354" i="5" s="1"/>
  <c r="C355" i="5"/>
  <c r="AD355" i="5" s="1"/>
  <c r="C356" i="5"/>
  <c r="AD356" i="5"/>
  <c r="C357" i="5"/>
  <c r="AD357" i="5" s="1"/>
  <c r="C358" i="5"/>
  <c r="AD358" i="5" s="1"/>
  <c r="C359" i="5"/>
  <c r="AD359" i="5" s="1"/>
  <c r="C360" i="5"/>
  <c r="AD360" i="5"/>
  <c r="C361" i="5"/>
  <c r="AD361" i="5" s="1"/>
  <c r="C362" i="5"/>
  <c r="AD362" i="5" s="1"/>
  <c r="C363" i="5"/>
  <c r="AD363" i="5" s="1"/>
  <c r="C364" i="5"/>
  <c r="AD364" i="5"/>
  <c r="C365" i="5"/>
  <c r="AD365" i="5" s="1"/>
  <c r="C366" i="5"/>
  <c r="AD366" i="5" s="1"/>
  <c r="C367" i="5"/>
  <c r="AD367" i="5" s="1"/>
  <c r="C368" i="5"/>
  <c r="AD368" i="5"/>
  <c r="C369" i="5"/>
  <c r="AD369" i="5" s="1"/>
  <c r="C370" i="5"/>
  <c r="AD370" i="5" s="1"/>
  <c r="C371" i="5"/>
  <c r="AD371" i="5" s="1"/>
  <c r="C372" i="5"/>
  <c r="AD372" i="5"/>
  <c r="C373" i="5"/>
  <c r="AD373" i="5" s="1"/>
  <c r="C374" i="5"/>
  <c r="AD374" i="5" s="1"/>
  <c r="C375" i="5"/>
  <c r="AD375" i="5" s="1"/>
  <c r="C376" i="5"/>
  <c r="AD376" i="5"/>
  <c r="C377" i="5"/>
  <c r="AD377" i="5" s="1"/>
  <c r="C378" i="5"/>
  <c r="AD378" i="5" s="1"/>
  <c r="C379" i="5"/>
  <c r="AD379" i="5" s="1"/>
  <c r="C380" i="5"/>
  <c r="AD380" i="5"/>
  <c r="C381" i="5"/>
  <c r="AD381" i="5" s="1"/>
  <c r="C382" i="5"/>
  <c r="AD382" i="5" s="1"/>
  <c r="C383" i="5"/>
  <c r="AD383" i="5" s="1"/>
  <c r="C384" i="5"/>
  <c r="AD384" i="5"/>
  <c r="C385" i="5"/>
  <c r="AD385" i="5" s="1"/>
  <c r="C386" i="5"/>
  <c r="AD386" i="5" s="1"/>
  <c r="C387" i="5"/>
  <c r="AD387" i="5" s="1"/>
  <c r="C388" i="5"/>
  <c r="AD388" i="5"/>
  <c r="C389" i="5"/>
  <c r="AD389" i="5" s="1"/>
  <c r="C390" i="5"/>
  <c r="AD390" i="5" s="1"/>
  <c r="C391" i="5"/>
  <c r="AD391" i="5" s="1"/>
  <c r="C392" i="5"/>
  <c r="AD392" i="5"/>
  <c r="C393" i="5"/>
  <c r="AD393" i="5" s="1"/>
  <c r="C394" i="5"/>
  <c r="AD394" i="5" s="1"/>
  <c r="C395" i="5"/>
  <c r="AD395" i="5" s="1"/>
  <c r="C396" i="5"/>
  <c r="AD396" i="5"/>
  <c r="C397" i="5"/>
  <c r="AD397" i="5" s="1"/>
  <c r="C398" i="5"/>
  <c r="AD398" i="5" s="1"/>
  <c r="C399" i="5"/>
  <c r="AD399" i="5" s="1"/>
  <c r="C400" i="5"/>
  <c r="AD400" i="5"/>
  <c r="C401" i="5"/>
  <c r="AD401" i="5" s="1"/>
  <c r="C402" i="5"/>
  <c r="AD402" i="5" s="1"/>
  <c r="C403" i="5"/>
  <c r="AD403" i="5" s="1"/>
  <c r="C404" i="5"/>
  <c r="AD404" i="5"/>
  <c r="C405" i="5"/>
  <c r="AD405" i="5" s="1"/>
  <c r="C406" i="5"/>
  <c r="AD406" i="5" s="1"/>
  <c r="C407" i="5"/>
  <c r="AD407" i="5" s="1"/>
  <c r="C408" i="5"/>
  <c r="AD408" i="5"/>
  <c r="C409" i="5"/>
  <c r="AD409" i="5" s="1"/>
  <c r="C410" i="5"/>
  <c r="AD410" i="5" s="1"/>
  <c r="C411" i="5"/>
  <c r="AD411" i="5" s="1"/>
  <c r="C412" i="5"/>
  <c r="AD412" i="5"/>
  <c r="C413" i="5"/>
  <c r="AD413" i="5" s="1"/>
  <c r="C414" i="5"/>
  <c r="AD414" i="5" s="1"/>
  <c r="C415" i="5"/>
  <c r="AD415" i="5" s="1"/>
  <c r="C416" i="5"/>
  <c r="AD416" i="5"/>
  <c r="C417" i="5"/>
  <c r="AD417" i="5" s="1"/>
  <c r="C418" i="5"/>
  <c r="AD418" i="5" s="1"/>
  <c r="C419" i="5"/>
  <c r="AD419" i="5" s="1"/>
  <c r="C420" i="5"/>
  <c r="AD420" i="5"/>
  <c r="C421" i="5"/>
  <c r="AD421" i="5" s="1"/>
  <c r="C422" i="5"/>
  <c r="AD422" i="5" s="1"/>
  <c r="C423" i="5"/>
  <c r="AD423" i="5" s="1"/>
  <c r="C424" i="5"/>
  <c r="AD424" i="5"/>
  <c r="C425" i="5"/>
  <c r="AD425" i="5" s="1"/>
  <c r="C426" i="5"/>
  <c r="AD426" i="5" s="1"/>
  <c r="C427" i="5"/>
  <c r="AD427" i="5" s="1"/>
  <c r="C428" i="5"/>
  <c r="AD428" i="5"/>
  <c r="C429" i="5"/>
  <c r="AD429" i="5" s="1"/>
  <c r="C430" i="5"/>
  <c r="AD430" i="5" s="1"/>
  <c r="C431" i="5"/>
  <c r="AD431" i="5" s="1"/>
  <c r="C432" i="5"/>
  <c r="AD432" i="5"/>
  <c r="C433" i="5"/>
  <c r="AD433" i="5" s="1"/>
  <c r="C434" i="5"/>
  <c r="AD434" i="5" s="1"/>
  <c r="C435" i="5"/>
  <c r="AD435" i="5" s="1"/>
  <c r="C436" i="5"/>
  <c r="AD436" i="5"/>
  <c r="C437" i="5"/>
  <c r="AD437" i="5" s="1"/>
  <c r="C438" i="5"/>
  <c r="AD438" i="5" s="1"/>
  <c r="C439" i="5"/>
  <c r="AD439" i="5" s="1"/>
  <c r="C440" i="5"/>
  <c r="AD440" i="5"/>
  <c r="C441" i="5"/>
  <c r="AD441" i="5" s="1"/>
  <c r="C442" i="5"/>
  <c r="AD442" i="5" s="1"/>
  <c r="C443" i="5"/>
  <c r="AD443" i="5" s="1"/>
  <c r="C444" i="5"/>
  <c r="AD444" i="5"/>
  <c r="C445" i="5"/>
  <c r="AD445" i="5" s="1"/>
  <c r="C446" i="5"/>
  <c r="AD446" i="5" s="1"/>
  <c r="C447" i="5"/>
  <c r="AD447" i="5" s="1"/>
  <c r="C448" i="5"/>
  <c r="AD448" i="5"/>
  <c r="C449" i="5"/>
  <c r="AD449" i="5" s="1"/>
  <c r="C450" i="5"/>
  <c r="AD450" i="5" s="1"/>
  <c r="C451" i="5"/>
  <c r="AD451" i="5" s="1"/>
  <c r="C452" i="5"/>
  <c r="AD452" i="5"/>
  <c r="C453" i="5"/>
  <c r="AD453" i="5" s="1"/>
  <c r="C454" i="5"/>
  <c r="AD454" i="5" s="1"/>
  <c r="C455" i="5"/>
  <c r="AD455" i="5" s="1"/>
  <c r="C456" i="5"/>
  <c r="AD456" i="5"/>
  <c r="C457" i="5"/>
  <c r="AD457" i="5" s="1"/>
  <c r="C458" i="5"/>
  <c r="AD458" i="5" s="1"/>
  <c r="C459" i="5"/>
  <c r="AD459" i="5" s="1"/>
  <c r="C460" i="5"/>
  <c r="AD460" i="5"/>
  <c r="C461" i="5"/>
  <c r="AD461" i="5" s="1"/>
  <c r="C462" i="5"/>
  <c r="AD462" i="5" s="1"/>
  <c r="C463" i="5"/>
  <c r="AD463" i="5" s="1"/>
  <c r="C464" i="5"/>
  <c r="AD464" i="5"/>
  <c r="C465" i="5"/>
  <c r="AD465" i="5" s="1"/>
  <c r="C466" i="5"/>
  <c r="AD466" i="5" s="1"/>
  <c r="C467" i="5"/>
  <c r="AD467" i="5" s="1"/>
  <c r="C468" i="5"/>
  <c r="AD468" i="5"/>
  <c r="C469" i="5"/>
  <c r="AD469" i="5" s="1"/>
  <c r="C470" i="5"/>
  <c r="AD470" i="5" s="1"/>
  <c r="C471" i="5"/>
  <c r="AD471" i="5" s="1"/>
  <c r="C472" i="5"/>
  <c r="AD472" i="5"/>
  <c r="C473" i="5"/>
  <c r="AD473" i="5" s="1"/>
  <c r="C474" i="5"/>
  <c r="AD474" i="5" s="1"/>
  <c r="C475" i="5"/>
  <c r="AD475" i="5" s="1"/>
  <c r="C476" i="5"/>
  <c r="AD476" i="5"/>
  <c r="C477" i="5"/>
  <c r="AD477" i="5" s="1"/>
  <c r="C478" i="5"/>
  <c r="AD478" i="5" s="1"/>
  <c r="C479" i="5"/>
  <c r="AD479" i="5" s="1"/>
  <c r="C480" i="5"/>
  <c r="AD480" i="5"/>
  <c r="C481" i="5"/>
  <c r="AD481" i="5" s="1"/>
  <c r="C482" i="5"/>
  <c r="AD482" i="5" s="1"/>
  <c r="C483" i="5"/>
  <c r="AD483" i="5" s="1"/>
  <c r="C484" i="5"/>
  <c r="AD484" i="5"/>
  <c r="C485" i="5"/>
  <c r="AD485" i="5" s="1"/>
  <c r="C486" i="5"/>
  <c r="AD486" i="5" s="1"/>
  <c r="C487" i="5"/>
  <c r="AD487" i="5" s="1"/>
  <c r="C488" i="5"/>
  <c r="AD488" i="5"/>
  <c r="C489" i="5"/>
  <c r="AD489" i="5" s="1"/>
  <c r="C490" i="5"/>
  <c r="AD490" i="5" s="1"/>
  <c r="C491" i="5"/>
  <c r="AD491" i="5" s="1"/>
  <c r="C492" i="5"/>
  <c r="AD492" i="5"/>
  <c r="C493" i="5"/>
  <c r="AD493" i="5" s="1"/>
  <c r="C494" i="5"/>
  <c r="AD494" i="5" s="1"/>
  <c r="C495" i="5"/>
  <c r="AD495" i="5" s="1"/>
  <c r="C496" i="5"/>
  <c r="AD496" i="5"/>
  <c r="C497" i="5"/>
  <c r="AD497" i="5" s="1"/>
  <c r="C498" i="5"/>
  <c r="AD498" i="5" s="1"/>
  <c r="C499" i="5"/>
  <c r="AD499" i="5" s="1"/>
  <c r="C500" i="5"/>
  <c r="AD500" i="5"/>
  <c r="C501" i="5"/>
  <c r="AD501" i="5" s="1"/>
  <c r="C502" i="5"/>
  <c r="AD502" i="5" s="1"/>
  <c r="C503" i="5"/>
  <c r="AD503" i="5" s="1"/>
  <c r="C504" i="5"/>
  <c r="AD504" i="5"/>
  <c r="C505" i="5"/>
  <c r="AD505" i="5" s="1"/>
  <c r="C506" i="5"/>
  <c r="AD506" i="5" s="1"/>
  <c r="C507" i="5"/>
  <c r="AD507" i="5" s="1"/>
  <c r="C508" i="5"/>
  <c r="AD508" i="5"/>
  <c r="C509" i="5"/>
  <c r="AD509" i="5" s="1"/>
  <c r="C510" i="5"/>
  <c r="AD510" i="5" s="1"/>
  <c r="C511" i="5"/>
  <c r="AD511" i="5" s="1"/>
  <c r="C512" i="5"/>
  <c r="AD512" i="5"/>
  <c r="C513" i="5"/>
  <c r="AD513" i="5" s="1"/>
  <c r="C514" i="5"/>
  <c r="AD514" i="5" s="1"/>
  <c r="C515" i="5"/>
  <c r="AD515" i="5" s="1"/>
  <c r="C516" i="5"/>
  <c r="AD516" i="5"/>
  <c r="C517" i="5"/>
  <c r="AD517" i="5" s="1"/>
  <c r="C518" i="5"/>
  <c r="AD518" i="5" s="1"/>
  <c r="C519" i="5"/>
  <c r="AD519" i="5" s="1"/>
  <c r="C520" i="5"/>
  <c r="AD520" i="5"/>
  <c r="C521" i="5"/>
  <c r="AD521" i="5" s="1"/>
  <c r="C522" i="5"/>
  <c r="AD522" i="5" s="1"/>
  <c r="C523" i="5"/>
  <c r="AD523" i="5" s="1"/>
  <c r="C524" i="5"/>
  <c r="AD524" i="5"/>
  <c r="C525" i="5"/>
  <c r="AD525" i="5" s="1"/>
  <c r="C526" i="5"/>
  <c r="AD526" i="5" s="1"/>
  <c r="C527" i="5"/>
  <c r="AD527" i="5" s="1"/>
  <c r="C528" i="5"/>
  <c r="AD528" i="5"/>
  <c r="C529" i="5"/>
  <c r="AD529" i="5" s="1"/>
  <c r="C530" i="5"/>
  <c r="AD530" i="5" s="1"/>
  <c r="C531" i="5"/>
  <c r="AD531" i="5" s="1"/>
  <c r="C532" i="5"/>
  <c r="AD532" i="5"/>
  <c r="C533" i="5"/>
  <c r="AD533" i="5" s="1"/>
  <c r="C534" i="5"/>
  <c r="AD534" i="5" s="1"/>
  <c r="C535" i="5"/>
  <c r="AD535" i="5" s="1"/>
  <c r="C536" i="5"/>
  <c r="AD536" i="5"/>
  <c r="C537" i="5"/>
  <c r="AD537" i="5" s="1"/>
  <c r="C538" i="5"/>
  <c r="AD538" i="5" s="1"/>
  <c r="C539" i="5"/>
  <c r="AD539" i="5" s="1"/>
  <c r="C540" i="5"/>
  <c r="AD540" i="5"/>
  <c r="C541" i="5"/>
  <c r="AD541" i="5" s="1"/>
  <c r="C542" i="5"/>
  <c r="AD542" i="5" s="1"/>
  <c r="C543" i="5"/>
  <c r="AD543" i="5" s="1"/>
  <c r="C544" i="5"/>
  <c r="AD544" i="5"/>
  <c r="C545" i="5"/>
  <c r="AD545" i="5" s="1"/>
  <c r="C546" i="5"/>
  <c r="AD546" i="5" s="1"/>
  <c r="C547" i="5"/>
  <c r="AD547" i="5" s="1"/>
  <c r="C548" i="5"/>
  <c r="AD548" i="5"/>
  <c r="C549" i="5"/>
  <c r="AD549" i="5" s="1"/>
  <c r="C550" i="5"/>
  <c r="AD550" i="5" s="1"/>
  <c r="C551" i="5"/>
  <c r="AD551" i="5" s="1"/>
  <c r="C552" i="5"/>
  <c r="AD552" i="5"/>
  <c r="C553" i="5"/>
  <c r="AD553" i="5" s="1"/>
  <c r="C554" i="5"/>
  <c r="AD554" i="5" s="1"/>
  <c r="C555" i="5"/>
  <c r="AD555" i="5" s="1"/>
  <c r="C556" i="5"/>
  <c r="AD556" i="5"/>
  <c r="C557" i="5"/>
  <c r="AD557" i="5" s="1"/>
  <c r="C558" i="5"/>
  <c r="AD558" i="5" s="1"/>
  <c r="C559" i="5"/>
  <c r="AD559" i="5" s="1"/>
  <c r="C560" i="5"/>
  <c r="AD560" i="5"/>
  <c r="C561" i="5"/>
  <c r="AD561" i="5" s="1"/>
  <c r="C562" i="5"/>
  <c r="AD562" i="5" s="1"/>
  <c r="C563" i="5"/>
  <c r="AD563" i="5" s="1"/>
  <c r="C564" i="5"/>
  <c r="AD564" i="5"/>
  <c r="C565" i="5"/>
  <c r="AD565" i="5" s="1"/>
  <c r="C566" i="5"/>
  <c r="AD566" i="5" s="1"/>
  <c r="C567" i="5"/>
  <c r="AD567" i="5" s="1"/>
  <c r="C568" i="5"/>
  <c r="AD568" i="5" s="1"/>
  <c r="C569" i="5"/>
  <c r="AD569" i="5" s="1"/>
  <c r="C570" i="5"/>
  <c r="AD570" i="5" s="1"/>
  <c r="C571" i="5"/>
  <c r="AD571" i="5" s="1"/>
  <c r="C572" i="5"/>
  <c r="AD572" i="5"/>
  <c r="C573" i="5"/>
  <c r="AD573" i="5" s="1"/>
  <c r="C574" i="5"/>
  <c r="AD574" i="5" s="1"/>
  <c r="C575" i="5"/>
  <c r="AD575" i="5" s="1"/>
  <c r="C576" i="5"/>
  <c r="AD576" i="5" s="1"/>
  <c r="C577" i="5"/>
  <c r="AD577" i="5" s="1"/>
  <c r="C578" i="5"/>
  <c r="AD578" i="5" s="1"/>
  <c r="C579" i="5"/>
  <c r="AD579" i="5" s="1"/>
  <c r="C580" i="5"/>
  <c r="AD580" i="5" s="1"/>
  <c r="C581" i="5"/>
  <c r="AD581" i="5" s="1"/>
  <c r="C582" i="5"/>
  <c r="AD582" i="5" s="1"/>
  <c r="C583" i="5"/>
  <c r="AD583" i="5" s="1"/>
  <c r="C584" i="5"/>
  <c r="AD584" i="5" s="1"/>
  <c r="C585" i="5"/>
  <c r="AD585" i="5" s="1"/>
  <c r="C586" i="5"/>
  <c r="AD586" i="5" s="1"/>
  <c r="C587" i="5"/>
  <c r="AD587" i="5" s="1"/>
  <c r="C588" i="5"/>
  <c r="AD588" i="5"/>
  <c r="C589" i="5"/>
  <c r="AD589" i="5" s="1"/>
  <c r="C590" i="5"/>
  <c r="AD590" i="5" s="1"/>
  <c r="C591" i="5"/>
  <c r="AD591" i="5" s="1"/>
  <c r="C592" i="5"/>
  <c r="AD592" i="5" s="1"/>
  <c r="C593" i="5"/>
  <c r="AD593" i="5" s="1"/>
  <c r="C594" i="5"/>
  <c r="AD594" i="5"/>
  <c r="C595" i="5"/>
  <c r="AD595" i="5" s="1"/>
  <c r="C596" i="5"/>
  <c r="AD596" i="5"/>
  <c r="C597" i="5"/>
  <c r="AD597" i="5" s="1"/>
  <c r="C598" i="5"/>
  <c r="AD598" i="5" s="1"/>
  <c r="C599" i="5"/>
  <c r="AD599" i="5" s="1"/>
  <c r="C600" i="5"/>
  <c r="AD600" i="5" s="1"/>
  <c r="C601" i="5"/>
  <c r="AD601" i="5" s="1"/>
  <c r="C602" i="5"/>
  <c r="AD602" i="5"/>
  <c r="C603" i="5"/>
  <c r="AD603" i="5" s="1"/>
  <c r="C604" i="5"/>
  <c r="AD604" i="5"/>
  <c r="C605" i="5"/>
  <c r="AD605" i="5" s="1"/>
  <c r="C606" i="5"/>
  <c r="AD606" i="5" s="1"/>
  <c r="C607" i="5"/>
  <c r="AD607" i="5" s="1"/>
  <c r="C608" i="5"/>
  <c r="AD608" i="5" s="1"/>
  <c r="C609" i="5"/>
  <c r="AD609" i="5" s="1"/>
  <c r="C610" i="5"/>
  <c r="AD610" i="5"/>
  <c r="C611" i="5"/>
  <c r="AD611" i="5" s="1"/>
  <c r="C612" i="5"/>
  <c r="AD612" i="5"/>
  <c r="C613" i="5"/>
  <c r="AD613" i="5" s="1"/>
  <c r="C614" i="5"/>
  <c r="AD614" i="5" s="1"/>
  <c r="C615" i="5"/>
  <c r="AD615" i="5" s="1"/>
  <c r="C616" i="5"/>
  <c r="AD616" i="5" s="1"/>
  <c r="C617" i="5"/>
  <c r="AD617" i="5" s="1"/>
  <c r="C618" i="5"/>
  <c r="AD618" i="5"/>
  <c r="C619" i="5"/>
  <c r="AD619" i="5" s="1"/>
  <c r="C620" i="5"/>
  <c r="AD620" i="5"/>
  <c r="C621" i="5"/>
  <c r="AD621" i="5" s="1"/>
  <c r="C622" i="5"/>
  <c r="AD622" i="5" s="1"/>
  <c r="C623" i="5"/>
  <c r="AD623" i="5" s="1"/>
  <c r="C624" i="5"/>
  <c r="AD624" i="5" s="1"/>
  <c r="C625" i="5"/>
  <c r="AD625" i="5" s="1"/>
  <c r="C626" i="5"/>
  <c r="AD626" i="5"/>
  <c r="C627" i="5"/>
  <c r="AD627" i="5" s="1"/>
  <c r="C628" i="5"/>
  <c r="AD628" i="5"/>
  <c r="C629" i="5"/>
  <c r="AD629" i="5" s="1"/>
  <c r="C630" i="5"/>
  <c r="AD630" i="5" s="1"/>
  <c r="C631" i="5"/>
  <c r="AD631" i="5" s="1"/>
  <c r="C632" i="5"/>
  <c r="AD632" i="5" s="1"/>
  <c r="C633" i="5"/>
  <c r="AD633" i="5" s="1"/>
  <c r="C634" i="5"/>
  <c r="AD634" i="5"/>
  <c r="C635" i="5"/>
  <c r="AD635" i="5" s="1"/>
  <c r="C636" i="5"/>
  <c r="AD636" i="5"/>
  <c r="C637" i="5"/>
  <c r="AD637" i="5" s="1"/>
  <c r="C638" i="5"/>
  <c r="AD638" i="5" s="1"/>
  <c r="C639" i="5"/>
  <c r="AD639" i="5" s="1"/>
  <c r="C640" i="5"/>
  <c r="AD640" i="5" s="1"/>
  <c r="C641" i="5"/>
  <c r="AD641" i="5" s="1"/>
  <c r="C642" i="5"/>
  <c r="AD642" i="5"/>
  <c r="C643" i="5"/>
  <c r="AD643" i="5" s="1"/>
  <c r="C644" i="5"/>
  <c r="AD644" i="5"/>
  <c r="C645" i="5"/>
  <c r="AD645" i="5" s="1"/>
  <c r="C646" i="5"/>
  <c r="AD646" i="5" s="1"/>
  <c r="C647" i="5"/>
  <c r="AD647" i="5" s="1"/>
  <c r="C648" i="5"/>
  <c r="AD648" i="5" s="1"/>
  <c r="C649" i="5"/>
  <c r="AD649" i="5" s="1"/>
  <c r="C650" i="5"/>
  <c r="AD650" i="5"/>
  <c r="C651" i="5"/>
  <c r="AD651" i="5" s="1"/>
  <c r="C652" i="5"/>
  <c r="AD652" i="5"/>
  <c r="C653" i="5"/>
  <c r="AD653" i="5" s="1"/>
  <c r="C654" i="5"/>
  <c r="AD654" i="5" s="1"/>
  <c r="C655" i="5"/>
  <c r="AD655" i="5" s="1"/>
  <c r="C656" i="5"/>
  <c r="AD656" i="5" s="1"/>
  <c r="C657" i="5"/>
  <c r="AD657" i="5" s="1"/>
  <c r="C658" i="5"/>
  <c r="AD658" i="5"/>
  <c r="C659" i="5"/>
  <c r="AD659" i="5" s="1"/>
  <c r="C660" i="5"/>
  <c r="AD660" i="5"/>
  <c r="C661" i="5"/>
  <c r="AD661" i="5" s="1"/>
  <c r="C662" i="5"/>
  <c r="AD662" i="5" s="1"/>
  <c r="C663" i="5"/>
  <c r="AD663" i="5" s="1"/>
  <c r="C664" i="5"/>
  <c r="AD664" i="5" s="1"/>
  <c r="C665" i="5"/>
  <c r="AD665" i="5" s="1"/>
  <c r="C666" i="5"/>
  <c r="AD666" i="5"/>
  <c r="C667" i="5"/>
  <c r="AD667" i="5" s="1"/>
  <c r="C668" i="5"/>
  <c r="AD668" i="5"/>
  <c r="C669" i="5"/>
  <c r="AD669" i="5" s="1"/>
  <c r="C670" i="5"/>
  <c r="AD670" i="5" s="1"/>
  <c r="C671" i="5"/>
  <c r="AD671" i="5" s="1"/>
  <c r="C672" i="5"/>
  <c r="AD672" i="5" s="1"/>
  <c r="C673" i="5"/>
  <c r="AD673" i="5" s="1"/>
  <c r="C674" i="5"/>
  <c r="AD674" i="5"/>
  <c r="C675" i="5"/>
  <c r="AD675" i="5" s="1"/>
  <c r="C676" i="5"/>
  <c r="AD676" i="5"/>
  <c r="C677" i="5"/>
  <c r="AD677" i="5" s="1"/>
  <c r="C678" i="5"/>
  <c r="AD678" i="5"/>
  <c r="C679" i="5"/>
  <c r="AD679" i="5" s="1"/>
  <c r="C680" i="5"/>
  <c r="AD680" i="5"/>
  <c r="C681" i="5"/>
  <c r="AD681" i="5" s="1"/>
  <c r="C682" i="5"/>
  <c r="AD682" i="5"/>
  <c r="C683" i="5"/>
  <c r="AD683" i="5" s="1"/>
  <c r="C684" i="5"/>
  <c r="AD684" i="5"/>
  <c r="C685" i="5"/>
  <c r="AD685" i="5" s="1"/>
  <c r="C686" i="5"/>
  <c r="AD686" i="5"/>
  <c r="C687" i="5"/>
  <c r="AD687" i="5" s="1"/>
  <c r="C688" i="5"/>
  <c r="AD688" i="5"/>
  <c r="C689" i="5"/>
  <c r="AD689" i="5" s="1"/>
  <c r="C690" i="5"/>
  <c r="AD690" i="5"/>
  <c r="C691" i="5"/>
  <c r="AD691" i="5" s="1"/>
  <c r="C692" i="5"/>
  <c r="AD692" i="5"/>
  <c r="C693" i="5"/>
  <c r="AD693" i="5" s="1"/>
  <c r="C694" i="5"/>
  <c r="AD694" i="5"/>
  <c r="C695" i="5"/>
  <c r="AD695" i="5" s="1"/>
  <c r="C696" i="5"/>
  <c r="AD696" i="5"/>
  <c r="C697" i="5"/>
  <c r="AD697" i="5" s="1"/>
  <c r="C698" i="5"/>
  <c r="AD698" i="5"/>
  <c r="C699" i="5"/>
  <c r="AD699" i="5" s="1"/>
  <c r="C700" i="5"/>
  <c r="AD700" i="5"/>
  <c r="C701" i="5"/>
  <c r="AD701" i="5" s="1"/>
  <c r="C702" i="5"/>
  <c r="AD702" i="5"/>
  <c r="C703" i="5"/>
  <c r="AD703" i="5" s="1"/>
  <c r="C704" i="5"/>
  <c r="AD704" i="5"/>
  <c r="C705" i="5"/>
  <c r="AD705" i="5" s="1"/>
  <c r="C706" i="5"/>
  <c r="AD706" i="5"/>
  <c r="C707" i="5"/>
  <c r="AD707" i="5" s="1"/>
  <c r="C708" i="5"/>
  <c r="AD708" i="5"/>
  <c r="C709" i="5"/>
  <c r="AD709" i="5" s="1"/>
  <c r="C710" i="5"/>
  <c r="AD710" i="5"/>
  <c r="C711" i="5"/>
  <c r="AD711" i="5" s="1"/>
  <c r="C712" i="5"/>
  <c r="AD712" i="5"/>
  <c r="C713" i="5"/>
  <c r="AD713" i="5" s="1"/>
  <c r="C714" i="5"/>
  <c r="AD714" i="5"/>
  <c r="C715" i="5"/>
  <c r="AD715" i="5" s="1"/>
  <c r="C716" i="5"/>
  <c r="AD716" i="5"/>
  <c r="C717" i="5"/>
  <c r="AD717" i="5" s="1"/>
  <c r="C718" i="5"/>
  <c r="AD718" i="5"/>
  <c r="C719" i="5"/>
  <c r="AD719" i="5" s="1"/>
  <c r="C720" i="5"/>
  <c r="AD720" i="5"/>
  <c r="C721" i="5"/>
  <c r="AD721" i="5" s="1"/>
  <c r="C722" i="5"/>
  <c r="AD722" i="5"/>
  <c r="C723" i="5"/>
  <c r="AD723" i="5" s="1"/>
  <c r="C724" i="5"/>
  <c r="AD724" i="5"/>
  <c r="C725" i="5"/>
  <c r="AD725" i="5" s="1"/>
  <c r="C726" i="5"/>
  <c r="AD726" i="5"/>
  <c r="C727" i="5"/>
  <c r="AD727" i="5" s="1"/>
  <c r="C728" i="5"/>
  <c r="AD728" i="5"/>
  <c r="C729" i="5"/>
  <c r="AD729" i="5" s="1"/>
  <c r="C730" i="5"/>
  <c r="AD730" i="5"/>
  <c r="C731" i="5"/>
  <c r="AD731" i="5" s="1"/>
  <c r="C732" i="5"/>
  <c r="AD732" i="5"/>
  <c r="C733" i="5"/>
  <c r="AD733" i="5" s="1"/>
  <c r="C734" i="5"/>
  <c r="AD734" i="5"/>
  <c r="C735" i="5"/>
  <c r="AD735" i="5" s="1"/>
  <c r="C736" i="5"/>
  <c r="AD736" i="5"/>
  <c r="C737" i="5"/>
  <c r="AD737" i="5" s="1"/>
  <c r="C738" i="5"/>
  <c r="AD738" i="5"/>
  <c r="C739" i="5"/>
  <c r="AD739" i="5" s="1"/>
  <c r="C740" i="5"/>
  <c r="AD740" i="5"/>
  <c r="C741" i="5"/>
  <c r="AD741" i="5" s="1"/>
  <c r="C742" i="5"/>
  <c r="AD742" i="5"/>
  <c r="C743" i="5"/>
  <c r="AD743" i="5" s="1"/>
  <c r="C744" i="5"/>
  <c r="AD744" i="5"/>
  <c r="C745" i="5"/>
  <c r="AD745" i="5" s="1"/>
  <c r="C746" i="5"/>
  <c r="AD746" i="5"/>
  <c r="C747" i="5"/>
  <c r="AD747" i="5" s="1"/>
  <c r="C748" i="5"/>
  <c r="AD748" i="5"/>
  <c r="C749" i="5"/>
  <c r="AD749" i="5" s="1"/>
  <c r="C750" i="5"/>
  <c r="AD750" i="5"/>
  <c r="C751" i="5"/>
  <c r="AD751" i="5" s="1"/>
  <c r="C752" i="5"/>
  <c r="AD752" i="5"/>
  <c r="C753" i="5"/>
  <c r="AD753" i="5" s="1"/>
  <c r="C754" i="5"/>
  <c r="AD754" i="5"/>
  <c r="C755" i="5"/>
  <c r="AD755" i="5" s="1"/>
  <c r="C756" i="5"/>
  <c r="AD756" i="5"/>
  <c r="C757" i="5"/>
  <c r="AD757" i="5" s="1"/>
  <c r="C758" i="5"/>
  <c r="AD758" i="5"/>
  <c r="C759" i="5"/>
  <c r="AD759" i="5" s="1"/>
  <c r="C760" i="5"/>
  <c r="AD760" i="5"/>
  <c r="C761" i="5"/>
  <c r="AD761" i="5" s="1"/>
  <c r="C762" i="5"/>
  <c r="AD762" i="5"/>
  <c r="C763" i="5"/>
  <c r="AD763" i="5" s="1"/>
  <c r="C764" i="5"/>
  <c r="AD764" i="5"/>
  <c r="C765" i="5"/>
  <c r="AD765" i="5" s="1"/>
  <c r="C766" i="5"/>
  <c r="AD766" i="5"/>
  <c r="C767" i="5"/>
  <c r="AD767" i="5" s="1"/>
  <c r="C768" i="5"/>
  <c r="AD768" i="5"/>
  <c r="C769" i="5"/>
  <c r="AD769" i="5" s="1"/>
  <c r="C770" i="5"/>
  <c r="AD770" i="5"/>
  <c r="C771" i="5"/>
  <c r="AD771" i="5" s="1"/>
  <c r="C772" i="5"/>
  <c r="AD772" i="5"/>
  <c r="C773" i="5"/>
  <c r="AD773" i="5" s="1"/>
  <c r="C774" i="5"/>
  <c r="AD774" i="5"/>
  <c r="C775" i="5"/>
  <c r="AD775" i="5" s="1"/>
  <c r="C776" i="5"/>
  <c r="AD776" i="5"/>
  <c r="C777" i="5"/>
  <c r="AD777" i="5" s="1"/>
  <c r="C778" i="5"/>
  <c r="AD778" i="5"/>
  <c r="C779" i="5"/>
  <c r="AD779" i="5" s="1"/>
  <c r="C780" i="5"/>
  <c r="AD780" i="5"/>
  <c r="C781" i="5"/>
  <c r="AD781" i="5" s="1"/>
  <c r="C782" i="5"/>
  <c r="AD782" i="5"/>
  <c r="C783" i="5"/>
  <c r="AD783" i="5" s="1"/>
  <c r="C784" i="5"/>
  <c r="AD784" i="5"/>
  <c r="C785" i="5"/>
  <c r="AD785" i="5" s="1"/>
  <c r="C786" i="5"/>
  <c r="AD786" i="5"/>
  <c r="C787" i="5"/>
  <c r="AD787" i="5" s="1"/>
  <c r="C788" i="5"/>
  <c r="AD788" i="5"/>
  <c r="C789" i="5"/>
  <c r="AD789" i="5" s="1"/>
  <c r="C790" i="5"/>
  <c r="AD790" i="5"/>
  <c r="C791" i="5"/>
  <c r="AD791" i="5" s="1"/>
  <c r="C792" i="5"/>
  <c r="AD792" i="5"/>
  <c r="C793" i="5"/>
  <c r="AD793" i="5" s="1"/>
  <c r="C794" i="5"/>
  <c r="AD794" i="5"/>
  <c r="C795" i="5"/>
  <c r="AD795" i="5" s="1"/>
  <c r="C796" i="5"/>
  <c r="AD796" i="5"/>
  <c r="C797" i="5"/>
  <c r="AD797" i="5" s="1"/>
  <c r="C798" i="5"/>
  <c r="AD798" i="5"/>
  <c r="C799" i="5"/>
  <c r="AD799" i="5" s="1"/>
  <c r="C800" i="5"/>
  <c r="AD800" i="5"/>
  <c r="C801" i="5"/>
  <c r="AD801" i="5" s="1"/>
  <c r="C802" i="5"/>
  <c r="AD802" i="5"/>
  <c r="C803" i="5"/>
  <c r="AD803" i="5" s="1"/>
  <c r="C804" i="5"/>
  <c r="AD804" i="5"/>
  <c r="C805" i="5"/>
  <c r="AD805" i="5" s="1"/>
  <c r="C806" i="5"/>
  <c r="AD806" i="5"/>
  <c r="C807" i="5"/>
  <c r="AD807" i="5" s="1"/>
  <c r="C808" i="5"/>
  <c r="AD808" i="5"/>
  <c r="C809" i="5"/>
  <c r="AD809" i="5" s="1"/>
  <c r="C810" i="5"/>
  <c r="AD810" i="5"/>
  <c r="C811" i="5"/>
  <c r="AD811" i="5" s="1"/>
  <c r="C812" i="5"/>
  <c r="AD812" i="5"/>
  <c r="C813" i="5"/>
  <c r="AD813" i="5" s="1"/>
  <c r="C814" i="5"/>
  <c r="AD814" i="5"/>
  <c r="C815" i="5"/>
  <c r="AD815" i="5" s="1"/>
  <c r="C816" i="5"/>
  <c r="AD816" i="5"/>
  <c r="C817" i="5"/>
  <c r="AD817" i="5" s="1"/>
  <c r="C818" i="5"/>
  <c r="AD818" i="5"/>
  <c r="C819" i="5"/>
  <c r="AD819" i="5" s="1"/>
  <c r="C820" i="5"/>
  <c r="AD820" i="5"/>
  <c r="C821" i="5"/>
  <c r="AD821" i="5" s="1"/>
  <c r="C822" i="5"/>
  <c r="AD822" i="5"/>
  <c r="C823" i="5"/>
  <c r="AD823" i="5" s="1"/>
  <c r="C824" i="5"/>
  <c r="AD824" i="5"/>
  <c r="C825" i="5"/>
  <c r="AD825" i="5" s="1"/>
  <c r="C826" i="5"/>
  <c r="AD826" i="5"/>
  <c r="C827" i="5"/>
  <c r="AD827" i="5" s="1"/>
  <c r="C828" i="5"/>
  <c r="AD828" i="5"/>
  <c r="C829" i="5"/>
  <c r="AD829" i="5" s="1"/>
  <c r="C830" i="5"/>
  <c r="AD830" i="5"/>
  <c r="C831" i="5"/>
  <c r="AD831" i="5" s="1"/>
  <c r="C832" i="5"/>
  <c r="AD832" i="5"/>
  <c r="C833" i="5"/>
  <c r="AD833" i="5" s="1"/>
  <c r="C834" i="5"/>
  <c r="AD834" i="5"/>
  <c r="C835" i="5"/>
  <c r="AD835" i="5" s="1"/>
  <c r="C836" i="5"/>
  <c r="AD836" i="5"/>
  <c r="C837" i="5"/>
  <c r="AD837" i="5" s="1"/>
  <c r="C838" i="5"/>
  <c r="AD838" i="5"/>
  <c r="C839" i="5"/>
  <c r="AD839" i="5" s="1"/>
  <c r="C840" i="5"/>
  <c r="AD840" i="5"/>
  <c r="C841" i="5"/>
  <c r="AD841" i="5" s="1"/>
  <c r="C842" i="5"/>
  <c r="AD842" i="5"/>
  <c r="C843" i="5"/>
  <c r="AD843" i="5" s="1"/>
  <c r="C844" i="5"/>
  <c r="AD844" i="5"/>
  <c r="C845" i="5"/>
  <c r="AD845" i="5" s="1"/>
  <c r="C846" i="5"/>
  <c r="AD846" i="5"/>
  <c r="C847" i="5"/>
  <c r="AD847" i="5" s="1"/>
  <c r="C848" i="5"/>
  <c r="AD848" i="5"/>
  <c r="C849" i="5"/>
  <c r="AD849" i="5" s="1"/>
  <c r="C850" i="5"/>
  <c r="AD850" i="5"/>
  <c r="C851" i="5"/>
  <c r="AD851" i="5" s="1"/>
  <c r="C852" i="5"/>
  <c r="AD852" i="5"/>
  <c r="C853" i="5"/>
  <c r="AD853" i="5" s="1"/>
  <c r="C854" i="5"/>
  <c r="AD854" i="5"/>
  <c r="C855" i="5"/>
  <c r="AD855" i="5" s="1"/>
  <c r="C856" i="5"/>
  <c r="AD856" i="5"/>
  <c r="C857" i="5"/>
  <c r="AD857" i="5" s="1"/>
  <c r="C858" i="5"/>
  <c r="AD858" i="5"/>
  <c r="C859" i="5"/>
  <c r="AD859" i="5" s="1"/>
  <c r="C860" i="5"/>
  <c r="AD860" i="5"/>
  <c r="C861" i="5"/>
  <c r="AD861" i="5" s="1"/>
  <c r="C862" i="5"/>
  <c r="AD862" i="5"/>
  <c r="C863" i="5"/>
  <c r="AD863" i="5" s="1"/>
  <c r="C864" i="5"/>
  <c r="AD864" i="5"/>
  <c r="C865" i="5"/>
  <c r="AD865" i="5" s="1"/>
  <c r="C866" i="5"/>
  <c r="AD866" i="5"/>
  <c r="C867" i="5"/>
  <c r="AD867" i="5" s="1"/>
  <c r="C868" i="5"/>
  <c r="AD868" i="5"/>
  <c r="C869" i="5"/>
  <c r="AD869" i="5" s="1"/>
  <c r="C870" i="5"/>
  <c r="AD870" i="5"/>
  <c r="C871" i="5"/>
  <c r="AD871" i="5" s="1"/>
  <c r="C872" i="5"/>
  <c r="AD872" i="5"/>
  <c r="C873" i="5"/>
  <c r="AD873" i="5" s="1"/>
  <c r="C874" i="5"/>
  <c r="AD874" i="5"/>
  <c r="C875" i="5"/>
  <c r="AD875" i="5" s="1"/>
  <c r="C876" i="5"/>
  <c r="AD876" i="5"/>
  <c r="C877" i="5"/>
  <c r="AD877" i="5" s="1"/>
  <c r="C878" i="5"/>
  <c r="AD878" i="5"/>
  <c r="C879" i="5"/>
  <c r="AD879" i="5" s="1"/>
  <c r="C880" i="5"/>
  <c r="AD880" i="5"/>
  <c r="C881" i="5"/>
  <c r="AD881" i="5" s="1"/>
  <c r="C882" i="5"/>
  <c r="AD882" i="5"/>
  <c r="C883" i="5"/>
  <c r="AD883" i="5" s="1"/>
  <c r="C884" i="5"/>
  <c r="AD884" i="5"/>
  <c r="C885" i="5"/>
  <c r="AD885" i="5" s="1"/>
  <c r="C886" i="5"/>
  <c r="AD886" i="5"/>
  <c r="C887" i="5"/>
  <c r="AD887" i="5" s="1"/>
  <c r="C888" i="5"/>
  <c r="AD888" i="5"/>
  <c r="C889" i="5"/>
  <c r="AD889" i="5" s="1"/>
  <c r="C890" i="5"/>
  <c r="AD890" i="5"/>
  <c r="C891" i="5"/>
  <c r="AD891" i="5" s="1"/>
  <c r="C892" i="5"/>
  <c r="AD892" i="5"/>
  <c r="C893" i="5"/>
  <c r="AD893" i="5" s="1"/>
  <c r="C894" i="5"/>
  <c r="AD894" i="5"/>
  <c r="C895" i="5"/>
  <c r="AD895" i="5" s="1"/>
  <c r="C896" i="5"/>
  <c r="AD896" i="5"/>
  <c r="C897" i="5"/>
  <c r="AD897" i="5" s="1"/>
  <c r="C898" i="5"/>
  <c r="AD898" i="5"/>
  <c r="C899" i="5"/>
  <c r="AD899" i="5" s="1"/>
  <c r="C900" i="5"/>
  <c r="AD900" i="5"/>
  <c r="C901" i="5"/>
  <c r="AD901" i="5" s="1"/>
  <c r="C902" i="5"/>
  <c r="AD902" i="5"/>
  <c r="C903" i="5"/>
  <c r="AD903" i="5" s="1"/>
  <c r="C904" i="5"/>
  <c r="AD904" i="5"/>
  <c r="C905" i="5"/>
  <c r="AD905" i="5" s="1"/>
  <c r="C906" i="5"/>
  <c r="AD906" i="5"/>
  <c r="C907" i="5"/>
  <c r="AD907" i="5" s="1"/>
  <c r="C908" i="5"/>
  <c r="AD908" i="5"/>
  <c r="C909" i="5"/>
  <c r="AD909" i="5" s="1"/>
  <c r="C910" i="5"/>
  <c r="AD910" i="5"/>
  <c r="C911" i="5"/>
  <c r="AD911" i="5" s="1"/>
  <c r="C912" i="5"/>
  <c r="AD912" i="5"/>
  <c r="C913" i="5"/>
  <c r="AD913" i="5" s="1"/>
  <c r="C914" i="5"/>
  <c r="AD914" i="5"/>
  <c r="C915" i="5"/>
  <c r="AD915" i="5" s="1"/>
  <c r="C916" i="5"/>
  <c r="AD916" i="5"/>
  <c r="C917" i="5"/>
  <c r="AD917" i="5" s="1"/>
  <c r="C918" i="5"/>
  <c r="AD918" i="5"/>
  <c r="C919" i="5"/>
  <c r="AD919" i="5" s="1"/>
  <c r="C920" i="5"/>
  <c r="AD920" i="5"/>
  <c r="C921" i="5"/>
  <c r="AD921" i="5" s="1"/>
  <c r="C922" i="5"/>
  <c r="AD922" i="5"/>
  <c r="C923" i="5"/>
  <c r="AD923" i="5" s="1"/>
  <c r="C924" i="5"/>
  <c r="AD924" i="5"/>
  <c r="C925" i="5"/>
  <c r="AD925" i="5" s="1"/>
  <c r="C926" i="5"/>
  <c r="AD926" i="5"/>
  <c r="C927" i="5"/>
  <c r="AD927" i="5" s="1"/>
  <c r="C928" i="5"/>
  <c r="AD928" i="5"/>
  <c r="C929" i="5"/>
  <c r="AD929" i="5" s="1"/>
  <c r="C930" i="5"/>
  <c r="AD930" i="5"/>
  <c r="C931" i="5"/>
  <c r="AD931" i="5" s="1"/>
  <c r="C932" i="5"/>
  <c r="AD932" i="5"/>
  <c r="C933" i="5"/>
  <c r="AD933" i="5" s="1"/>
  <c r="C934" i="5"/>
  <c r="AD934" i="5"/>
  <c r="C935" i="5"/>
  <c r="AD935" i="5" s="1"/>
  <c r="C936" i="5"/>
  <c r="AD936" i="5"/>
  <c r="C937" i="5"/>
  <c r="AD937" i="5" s="1"/>
  <c r="C938" i="5"/>
  <c r="AD938" i="5"/>
  <c r="C939" i="5"/>
  <c r="AD939" i="5" s="1"/>
  <c r="C940" i="5"/>
  <c r="AD940" i="5"/>
  <c r="C941" i="5"/>
  <c r="AD941" i="5" s="1"/>
  <c r="C942" i="5"/>
  <c r="AD942" i="5"/>
  <c r="C943" i="5"/>
  <c r="AD943" i="5" s="1"/>
  <c r="C944" i="5"/>
  <c r="AD944" i="5"/>
  <c r="C945" i="5"/>
  <c r="AD945" i="5" s="1"/>
  <c r="C946" i="5"/>
  <c r="AD946" i="5"/>
  <c r="C947" i="5"/>
  <c r="AD947" i="5" s="1"/>
  <c r="C948" i="5"/>
  <c r="AD948" i="5"/>
  <c r="C949" i="5"/>
  <c r="AD949" i="5" s="1"/>
  <c r="C950" i="5"/>
  <c r="AD950" i="5"/>
  <c r="C951" i="5"/>
  <c r="AD951" i="5" s="1"/>
  <c r="C952" i="5"/>
  <c r="AD952" i="5"/>
  <c r="C953" i="5"/>
  <c r="AD953" i="5" s="1"/>
  <c r="C954" i="5"/>
  <c r="AD954" i="5"/>
  <c r="C955" i="5"/>
  <c r="AD955" i="5" s="1"/>
  <c r="C956" i="5"/>
  <c r="AD956" i="5"/>
  <c r="C957" i="5"/>
  <c r="AD957" i="5" s="1"/>
  <c r="C958" i="5"/>
  <c r="AD958" i="5"/>
  <c r="C959" i="5"/>
  <c r="AD959" i="5" s="1"/>
  <c r="C960" i="5"/>
  <c r="AD960" i="5"/>
  <c r="C961" i="5"/>
  <c r="AD961" i="5" s="1"/>
  <c r="C962" i="5"/>
  <c r="AD962" i="5"/>
  <c r="C963" i="5"/>
  <c r="AD963" i="5" s="1"/>
  <c r="C964" i="5"/>
  <c r="AD964" i="5"/>
  <c r="C965" i="5"/>
  <c r="AD965" i="5" s="1"/>
  <c r="C966" i="5"/>
  <c r="AD966" i="5"/>
  <c r="C967" i="5"/>
  <c r="AD967" i="5" s="1"/>
  <c r="C968" i="5"/>
  <c r="AD968" i="5"/>
  <c r="C969" i="5"/>
  <c r="AD969" i="5" s="1"/>
  <c r="C970" i="5"/>
  <c r="AD970" i="5"/>
  <c r="C971" i="5"/>
  <c r="AD971" i="5" s="1"/>
  <c r="C972" i="5"/>
  <c r="AD972" i="5"/>
  <c r="C973" i="5"/>
  <c r="AD973" i="5" s="1"/>
  <c r="C974" i="5"/>
  <c r="AD974" i="5"/>
  <c r="C975" i="5"/>
  <c r="AD975" i="5" s="1"/>
  <c r="C976" i="5"/>
  <c r="AD976" i="5"/>
  <c r="C977" i="5"/>
  <c r="AD977" i="5" s="1"/>
  <c r="C978" i="5"/>
  <c r="AD978" i="5"/>
  <c r="C979" i="5"/>
  <c r="AD979" i="5" s="1"/>
  <c r="C980" i="5"/>
  <c r="AD980" i="5"/>
  <c r="C981" i="5"/>
  <c r="AD981" i="5" s="1"/>
  <c r="C982" i="5"/>
  <c r="AD982" i="5"/>
  <c r="C983" i="5"/>
  <c r="AD983" i="5" s="1"/>
  <c r="C984" i="5"/>
  <c r="AD984" i="5"/>
  <c r="C985" i="5"/>
  <c r="AD985" i="5" s="1"/>
  <c r="C986" i="5"/>
  <c r="AD986" i="5"/>
  <c r="C987" i="5"/>
  <c r="AD987" i="5" s="1"/>
  <c r="C988" i="5"/>
  <c r="AD988" i="5"/>
  <c r="C989" i="5"/>
  <c r="AD989" i="5" s="1"/>
  <c r="C990" i="5"/>
  <c r="AD990" i="5"/>
  <c r="C991" i="5"/>
  <c r="AD991" i="5" s="1"/>
  <c r="C992" i="5"/>
  <c r="AD992" i="5"/>
  <c r="C993" i="5"/>
  <c r="AD993" i="5" s="1"/>
  <c r="C994" i="5"/>
  <c r="AD994" i="5"/>
  <c r="C995" i="5"/>
  <c r="AD995" i="5" s="1"/>
  <c r="C996" i="5"/>
  <c r="AD996" i="5"/>
  <c r="C997" i="5"/>
  <c r="AD997" i="5" s="1"/>
  <c r="C998" i="5"/>
  <c r="AD998" i="5"/>
  <c r="C999" i="5"/>
  <c r="AD999" i="5" s="1"/>
  <c r="C1000" i="5"/>
  <c r="AD1000" i="5"/>
  <c r="C1001" i="5"/>
  <c r="AD1001" i="5" s="1"/>
  <c r="C1002" i="5"/>
  <c r="AD1002" i="5"/>
  <c r="C1003" i="5"/>
  <c r="AD1003" i="5" s="1"/>
  <c r="C1004" i="5"/>
  <c r="AD1004" i="5"/>
  <c r="C1005" i="5"/>
  <c r="AD1005" i="5" s="1"/>
  <c r="C1006" i="5"/>
  <c r="AD1006" i="5"/>
  <c r="C1007" i="5"/>
  <c r="AD1007" i="5" s="1"/>
  <c r="C1008" i="5"/>
  <c r="AD1008" i="5"/>
  <c r="C1009" i="5"/>
  <c r="AD1009" i="5" s="1"/>
  <c r="C1010" i="5"/>
  <c r="AD1010" i="5"/>
  <c r="C1011" i="5"/>
  <c r="AD1011" i="5" s="1"/>
  <c r="C1012" i="5"/>
  <c r="AD1012" i="5"/>
  <c r="C1013" i="5"/>
  <c r="AD1013" i="5" s="1"/>
  <c r="C1014" i="5"/>
  <c r="AD1014" i="5"/>
  <c r="C1015" i="5"/>
  <c r="AD1015" i="5" s="1"/>
  <c r="C1016" i="5"/>
  <c r="AD1016" i="5"/>
  <c r="C1017" i="5"/>
  <c r="AD1017" i="5" s="1"/>
  <c r="C1018" i="5"/>
  <c r="AD1018" i="5"/>
  <c r="C1019" i="5"/>
  <c r="AD1019" i="5" s="1"/>
  <c r="C1020" i="5"/>
  <c r="AD1020" i="5"/>
  <c r="C1021" i="5"/>
  <c r="AD1021" i="5" s="1"/>
  <c r="C1022" i="5"/>
  <c r="AD1022" i="5"/>
  <c r="C1023" i="5"/>
  <c r="AD1023" i="5" s="1"/>
  <c r="C1024" i="5"/>
  <c r="AD1024" i="5" s="1"/>
  <c r="C1025" i="5"/>
  <c r="AD1025" i="5" s="1"/>
  <c r="C1026" i="5"/>
  <c r="AD1026" i="5"/>
  <c r="C1027" i="5"/>
  <c r="AD1027" i="5" s="1"/>
  <c r="C1028" i="5"/>
  <c r="AD1028" i="5"/>
  <c r="C1029" i="5"/>
  <c r="AD1029" i="5" s="1"/>
  <c r="C1030" i="5"/>
  <c r="AD1030" i="5"/>
  <c r="C1031" i="5"/>
  <c r="AD1031" i="5" s="1"/>
  <c r="C1032" i="5"/>
  <c r="AD1032" i="5"/>
  <c r="C1033" i="5"/>
  <c r="AD1033" i="5" s="1"/>
  <c r="C1034" i="5"/>
  <c r="AD1034" i="5"/>
  <c r="C1035" i="5"/>
  <c r="AD1035" i="5" s="1"/>
  <c r="C1036" i="5"/>
  <c r="AD1036" i="5"/>
  <c r="C1037" i="5"/>
  <c r="AD1037" i="5" s="1"/>
  <c r="C1038" i="5"/>
  <c r="AD1038" i="5"/>
  <c r="C1039" i="5"/>
  <c r="AD1039" i="5" s="1"/>
  <c r="C1040" i="5"/>
  <c r="AD1040" i="5" s="1"/>
  <c r="C1041" i="5"/>
  <c r="AD1041" i="5" s="1"/>
  <c r="C1042" i="5"/>
  <c r="AD1042" i="5"/>
  <c r="C1043" i="5"/>
  <c r="AD1043" i="5" s="1"/>
  <c r="C1044" i="5"/>
  <c r="AD1044" i="5"/>
  <c r="C1045" i="5"/>
  <c r="AD1045" i="5" s="1"/>
  <c r="C1046" i="5"/>
  <c r="AD1046" i="5"/>
  <c r="C1047" i="5"/>
  <c r="AD1047" i="5" s="1"/>
  <c r="C1048" i="5"/>
  <c r="AD1048" i="5"/>
  <c r="C1049" i="5"/>
  <c r="AD1049" i="5" s="1"/>
  <c r="C1050" i="5"/>
  <c r="AD1050" i="5"/>
  <c r="C1051" i="5"/>
  <c r="AD1051" i="5" s="1"/>
  <c r="C1052" i="5"/>
  <c r="AD1052" i="5"/>
  <c r="C1053" i="5"/>
  <c r="AD1053" i="5" s="1"/>
  <c r="C1054" i="5"/>
  <c r="AD1054" i="5"/>
  <c r="C1055" i="5"/>
  <c r="AD1055" i="5" s="1"/>
  <c r="C1056" i="5"/>
  <c r="AD1056" i="5" s="1"/>
  <c r="C1057" i="5"/>
  <c r="AD1057" i="5" s="1"/>
  <c r="C1058" i="5"/>
  <c r="AD1058" i="5"/>
  <c r="C1059" i="5"/>
  <c r="AD1059" i="5" s="1"/>
  <c r="C1060" i="5"/>
  <c r="AD1060" i="5"/>
  <c r="C1061" i="5"/>
  <c r="AD1061" i="5" s="1"/>
  <c r="C1062" i="5"/>
  <c r="AD1062" i="5"/>
  <c r="C1063" i="5"/>
  <c r="AD1063" i="5" s="1"/>
  <c r="C1064" i="5"/>
  <c r="AD1064" i="5"/>
  <c r="C1065" i="5"/>
  <c r="AD1065" i="5" s="1"/>
  <c r="C1066" i="5"/>
  <c r="AD1066" i="5"/>
  <c r="C1067" i="5"/>
  <c r="AD1067" i="5" s="1"/>
  <c r="C1068" i="5"/>
  <c r="AD1068" i="5"/>
  <c r="C1069" i="5"/>
  <c r="AD1069" i="5" s="1"/>
  <c r="C1070" i="5"/>
  <c r="AD1070" i="5" s="1"/>
  <c r="C1071" i="5"/>
  <c r="AD1071" i="5" s="1"/>
  <c r="C1072" i="5"/>
  <c r="AD1072" i="5" s="1"/>
  <c r="C1073" i="5"/>
  <c r="AD1073" i="5" s="1"/>
  <c r="C1074" i="5"/>
  <c r="AD1074" i="5" s="1"/>
  <c r="C1075" i="5"/>
  <c r="AD1075" i="5" s="1"/>
  <c r="C1076" i="5"/>
  <c r="AD1076" i="5"/>
  <c r="C1077" i="5"/>
  <c r="AD1077" i="5" s="1"/>
  <c r="C1078" i="5"/>
  <c r="AD1078" i="5" s="1"/>
  <c r="C1079" i="5"/>
  <c r="AD1079" i="5" s="1"/>
  <c r="C1080" i="5"/>
  <c r="AD1080" i="5" s="1"/>
  <c r="C1081" i="5"/>
  <c r="AD1081" i="5" s="1"/>
  <c r="C1082" i="5"/>
  <c r="AD1082" i="5" s="1"/>
  <c r="C1083" i="5"/>
  <c r="AD1083" i="5" s="1"/>
  <c r="C1084" i="5"/>
  <c r="AD1084" i="5"/>
  <c r="C1085" i="5"/>
  <c r="AD1085" i="5" s="1"/>
  <c r="C1086" i="5"/>
  <c r="AD1086" i="5" s="1"/>
  <c r="C1087" i="5"/>
  <c r="AD1087" i="5" s="1"/>
  <c r="C1088" i="5"/>
  <c r="AD1088" i="5" s="1"/>
  <c r="C1089" i="5"/>
  <c r="AD1089" i="5" s="1"/>
  <c r="C1090" i="5"/>
  <c r="AD1090" i="5" s="1"/>
  <c r="C1091" i="5"/>
  <c r="AD1091" i="5" s="1"/>
  <c r="C1092" i="5"/>
  <c r="AD1092" i="5" s="1"/>
  <c r="C1093" i="5"/>
  <c r="AD1093" i="5" s="1"/>
  <c r="C1094" i="5"/>
  <c r="AD1094" i="5" s="1"/>
  <c r="C1095" i="5"/>
  <c r="AD1095" i="5" s="1"/>
  <c r="C1096" i="5"/>
  <c r="AD1096" i="5" s="1"/>
  <c r="C1097" i="5"/>
  <c r="AD1097" i="5" s="1"/>
  <c r="C1098" i="5"/>
  <c r="AD1098" i="5" s="1"/>
  <c r="C1099" i="5"/>
  <c r="AD1099" i="5" s="1"/>
  <c r="C1100" i="5"/>
  <c r="AD1100" i="5"/>
  <c r="C1101" i="5"/>
  <c r="AD1101" i="5" s="1"/>
  <c r="C1102" i="5"/>
  <c r="AD1102" i="5" s="1"/>
  <c r="C1103" i="5"/>
  <c r="AD1103" i="5" s="1"/>
  <c r="C1104" i="5"/>
  <c r="AD1104" i="5" s="1"/>
  <c r="C1105" i="5"/>
  <c r="AD1105" i="5" s="1"/>
  <c r="C1106" i="5"/>
  <c r="AD1106" i="5" s="1"/>
  <c r="C1107" i="5"/>
  <c r="AD1107" i="5" s="1"/>
  <c r="C1108" i="5"/>
  <c r="AD1108" i="5"/>
  <c r="C1109" i="5"/>
  <c r="AD1109" i="5" s="1"/>
  <c r="C1110" i="5"/>
  <c r="AD1110" i="5" s="1"/>
  <c r="C1111" i="5"/>
  <c r="AD1111" i="5" s="1"/>
  <c r="C1112" i="5"/>
  <c r="AD1112" i="5" s="1"/>
  <c r="C1113" i="5"/>
  <c r="AD1113" i="5" s="1"/>
  <c r="C1114" i="5"/>
  <c r="AD1114" i="5" s="1"/>
  <c r="C1115" i="5"/>
  <c r="AD1115" i="5" s="1"/>
  <c r="C1116" i="5"/>
  <c r="AD1116" i="5"/>
  <c r="C1117" i="5"/>
  <c r="AD1117" i="5" s="1"/>
  <c r="C1118" i="5"/>
  <c r="AD1118" i="5" s="1"/>
  <c r="C1119" i="5"/>
  <c r="AD1119" i="5" s="1"/>
  <c r="C1120" i="5"/>
  <c r="AD1120" i="5" s="1"/>
  <c r="C1121" i="5"/>
  <c r="AD1121" i="5" s="1"/>
  <c r="C1122" i="5"/>
  <c r="AD1122" i="5"/>
  <c r="C1123" i="5"/>
  <c r="AD1123" i="5" s="1"/>
  <c r="C1124" i="5"/>
  <c r="AD1124" i="5" s="1"/>
  <c r="C1125" i="5"/>
  <c r="AD1125" i="5" s="1"/>
  <c r="C1126" i="5"/>
  <c r="AD1126" i="5"/>
  <c r="C1127" i="5"/>
  <c r="AD1127" i="5" s="1"/>
  <c r="C1128" i="5"/>
  <c r="AD1128" i="5" s="1"/>
  <c r="C1129" i="5"/>
  <c r="AD1129" i="5" s="1"/>
  <c r="C1130" i="5"/>
  <c r="AD1130" i="5"/>
  <c r="C1131" i="5"/>
  <c r="AD1131" i="5" s="1"/>
  <c r="C1132" i="5"/>
  <c r="AD1132" i="5" s="1"/>
  <c r="C1133" i="5"/>
  <c r="AD1133" i="5" s="1"/>
  <c r="C1134" i="5"/>
  <c r="AD1134" i="5" s="1"/>
  <c r="C1135" i="5"/>
  <c r="AD1135" i="5" s="1"/>
  <c r="C1136" i="5"/>
  <c r="AD1136" i="5" s="1"/>
  <c r="C1137" i="5"/>
  <c r="AD1137" i="5" s="1"/>
  <c r="C1138" i="5"/>
  <c r="AD1138" i="5"/>
  <c r="C1139" i="5"/>
  <c r="AD1139" i="5" s="1"/>
  <c r="C1140" i="5"/>
  <c r="AD1140" i="5" s="1"/>
  <c r="C1141" i="5"/>
  <c r="AD1141" i="5" s="1"/>
  <c r="C1142" i="5"/>
  <c r="AD1142" i="5"/>
  <c r="C1143" i="5"/>
  <c r="AD1143" i="5" s="1"/>
  <c r="C1144" i="5"/>
  <c r="AD1144" i="5" s="1"/>
  <c r="C1145" i="5"/>
  <c r="AD1145" i="5" s="1"/>
  <c r="C1146" i="5"/>
  <c r="AD1146" i="5"/>
  <c r="C1147" i="5"/>
  <c r="AD1147" i="5" s="1"/>
  <c r="C1148" i="5"/>
  <c r="AD1148" i="5" s="1"/>
  <c r="C1149" i="5"/>
  <c r="AD1149" i="5" s="1"/>
  <c r="C1150" i="5"/>
  <c r="AD1150" i="5" s="1"/>
  <c r="C1151" i="5"/>
  <c r="AD1151" i="5" s="1"/>
  <c r="C1152" i="5"/>
  <c r="AD1152" i="5" s="1"/>
  <c r="C1153" i="5"/>
  <c r="AD1153" i="5" s="1"/>
  <c r="C1154" i="5"/>
  <c r="AD1154" i="5"/>
  <c r="C1155" i="5"/>
  <c r="AD1155" i="5" s="1"/>
  <c r="C1156" i="5"/>
  <c r="AD1156" i="5" s="1"/>
  <c r="C1157" i="5"/>
  <c r="AD1157" i="5" s="1"/>
  <c r="C1158" i="5"/>
  <c r="AD1158" i="5"/>
  <c r="C1159" i="5"/>
  <c r="AD1159" i="5" s="1"/>
  <c r="C1160" i="5"/>
  <c r="AD1160" i="5" s="1"/>
  <c r="C1161" i="5"/>
  <c r="AD1161" i="5" s="1"/>
  <c r="C1162" i="5"/>
  <c r="AD1162" i="5"/>
  <c r="C1163" i="5"/>
  <c r="AD1163" i="5" s="1"/>
  <c r="C1164" i="5"/>
  <c r="AD1164" i="5" s="1"/>
  <c r="C1165" i="5"/>
  <c r="AD1165" i="5" s="1"/>
  <c r="C1166" i="5"/>
  <c r="AD1166" i="5" s="1"/>
  <c r="C1167" i="5"/>
  <c r="AD1167" i="5" s="1"/>
  <c r="C1168" i="5"/>
  <c r="AD1168" i="5" s="1"/>
  <c r="C1169" i="5"/>
  <c r="AD1169" i="5" s="1"/>
  <c r="C1170" i="5"/>
  <c r="AD1170" i="5"/>
  <c r="C1171" i="5"/>
  <c r="AD1171" i="5" s="1"/>
  <c r="C1172" i="5"/>
  <c r="AD1172" i="5" s="1"/>
  <c r="C1173" i="5"/>
  <c r="AD1173" i="5" s="1"/>
  <c r="C1174" i="5"/>
  <c r="AD1174" i="5"/>
  <c r="C1175" i="5"/>
  <c r="AD1175" i="5" s="1"/>
  <c r="C1176" i="5"/>
  <c r="AD1176" i="5" s="1"/>
  <c r="C1177" i="5"/>
  <c r="AD1177" i="5" s="1"/>
  <c r="C1178" i="5"/>
  <c r="AD1178" i="5"/>
  <c r="C1179" i="5"/>
  <c r="AD1179" i="5" s="1"/>
  <c r="C1180" i="5"/>
  <c r="AD1180" i="5" s="1"/>
  <c r="C1181" i="5"/>
  <c r="AD1181" i="5" s="1"/>
  <c r="C1182" i="5"/>
  <c r="AD1182" i="5" s="1"/>
  <c r="C1183" i="5"/>
  <c r="AD1183" i="5" s="1"/>
  <c r="C1184" i="5"/>
  <c r="AD1184" i="5" s="1"/>
  <c r="C1185" i="5"/>
  <c r="AD1185" i="5" s="1"/>
  <c r="C1186" i="5"/>
  <c r="AD1186" i="5"/>
  <c r="C1187" i="5"/>
  <c r="AD1187" i="5" s="1"/>
  <c r="C1188" i="5"/>
  <c r="AD1188" i="5" s="1"/>
  <c r="C1189" i="5"/>
  <c r="AD1189" i="5" s="1"/>
  <c r="C1190" i="5"/>
  <c r="AD1190" i="5"/>
  <c r="C1191" i="5"/>
  <c r="AD1191" i="5" s="1"/>
  <c r="C1192" i="5"/>
  <c r="AD1192" i="5" s="1"/>
  <c r="C1193" i="5"/>
  <c r="AD1193" i="5" s="1"/>
  <c r="C1194" i="5"/>
  <c r="AD1194" i="5"/>
  <c r="C1195" i="5"/>
  <c r="AD1195" i="5" s="1"/>
  <c r="C1196" i="5"/>
  <c r="AD1196" i="5" s="1"/>
  <c r="C1197" i="5"/>
  <c r="AD1197" i="5" s="1"/>
  <c r="C1198" i="5"/>
  <c r="AD1198" i="5" s="1"/>
  <c r="C1199" i="5"/>
  <c r="AD1199" i="5" s="1"/>
  <c r="C1200" i="5"/>
  <c r="AD1200" i="5" s="1"/>
  <c r="C1201" i="5"/>
  <c r="AD1201" i="5" s="1"/>
  <c r="C1202" i="5"/>
  <c r="AD1202" i="5"/>
  <c r="C1203" i="5"/>
  <c r="AD1203" i="5" s="1"/>
  <c r="C1204" i="5"/>
  <c r="AD1204" i="5" s="1"/>
  <c r="C1205" i="5"/>
  <c r="AD1205" i="5" s="1"/>
  <c r="C1206" i="5"/>
  <c r="AD1206" i="5"/>
  <c r="C1207" i="5"/>
  <c r="AD1207" i="5" s="1"/>
  <c r="C1208" i="5"/>
  <c r="AD1208" i="5" s="1"/>
  <c r="C1209" i="5"/>
  <c r="AD1209" i="5" s="1"/>
  <c r="C1210" i="5"/>
  <c r="AD1210" i="5"/>
  <c r="C1211" i="5"/>
  <c r="AD1211" i="5" s="1"/>
  <c r="C1212" i="5"/>
  <c r="AD1212" i="5" s="1"/>
  <c r="C1213" i="5"/>
  <c r="AD1213" i="5" s="1"/>
  <c r="C1214" i="5"/>
  <c r="AD1214" i="5" s="1"/>
  <c r="C1215" i="5"/>
  <c r="AD1215" i="5" s="1"/>
  <c r="C1216" i="5"/>
  <c r="AD1216" i="5" s="1"/>
  <c r="C1217" i="5"/>
  <c r="AD1217" i="5" s="1"/>
  <c r="C1218" i="5"/>
  <c r="AD1218" i="5"/>
  <c r="C1219" i="5"/>
  <c r="AD1219" i="5" s="1"/>
  <c r="C1220" i="5"/>
  <c r="AD1220" i="5" s="1"/>
  <c r="C1221" i="5"/>
  <c r="AD1221" i="5" s="1"/>
  <c r="C1222" i="5"/>
  <c r="AD1222" i="5"/>
  <c r="C1223" i="5"/>
  <c r="AD1223" i="5" s="1"/>
  <c r="C1224" i="5"/>
  <c r="AD1224" i="5" s="1"/>
  <c r="C1225" i="5"/>
  <c r="AD1225" i="5" s="1"/>
  <c r="C1226" i="5"/>
  <c r="AD1226" i="5"/>
  <c r="C1227" i="5"/>
  <c r="AD1227" i="5" s="1"/>
  <c r="C1228" i="5"/>
  <c r="AD1228" i="5" s="1"/>
  <c r="C1229" i="5"/>
  <c r="AD1229" i="5" s="1"/>
  <c r="C1230" i="5"/>
  <c r="AD1230" i="5" s="1"/>
  <c r="C1231" i="5"/>
  <c r="AD1231" i="5" s="1"/>
  <c r="C1232" i="5"/>
  <c r="AD1232" i="5" s="1"/>
  <c r="C1233" i="5"/>
  <c r="AD1233" i="5" s="1"/>
  <c r="C1234" i="5"/>
  <c r="AD1234" i="5"/>
  <c r="C1235" i="5"/>
  <c r="AD1235" i="5" s="1"/>
  <c r="C1236" i="5"/>
  <c r="AD1236" i="5" s="1"/>
  <c r="C1237" i="5"/>
  <c r="AD1237" i="5" s="1"/>
  <c r="C1238" i="5"/>
  <c r="AD1238" i="5"/>
  <c r="C1239" i="5"/>
  <c r="AD1239" i="5" s="1"/>
  <c r="C1240" i="5"/>
  <c r="AD1240" i="5" s="1"/>
  <c r="C1241" i="5"/>
  <c r="AD1241" i="5" s="1"/>
  <c r="C1242" i="5"/>
  <c r="AD1242" i="5"/>
  <c r="C1243" i="5"/>
  <c r="AD1243" i="5" s="1"/>
  <c r="C1244" i="5"/>
  <c r="AD1244" i="5" s="1"/>
  <c r="C1245" i="5"/>
  <c r="AD1245" i="5" s="1"/>
  <c r="C1246" i="5"/>
  <c r="AD1246" i="5" s="1"/>
  <c r="C1247" i="5"/>
  <c r="AD1247" i="5" s="1"/>
  <c r="C1248" i="5"/>
  <c r="AD1248" i="5" s="1"/>
  <c r="C1249" i="5"/>
  <c r="AD1249" i="5" s="1"/>
  <c r="C1250" i="5"/>
  <c r="AD1250" i="5"/>
  <c r="C1251" i="5"/>
  <c r="AD1251" i="5" s="1"/>
  <c r="C1252" i="5"/>
  <c r="AD1252" i="5" s="1"/>
  <c r="C1253" i="5"/>
  <c r="AD1253" i="5" s="1"/>
  <c r="C1254" i="5"/>
  <c r="AD1254" i="5"/>
  <c r="C1255" i="5"/>
  <c r="AD1255" i="5" s="1"/>
  <c r="C1256" i="5"/>
  <c r="AD1256" i="5" s="1"/>
  <c r="C1257" i="5"/>
  <c r="AD1257" i="5" s="1"/>
  <c r="C1258" i="5"/>
  <c r="AD1258" i="5"/>
  <c r="C1259" i="5"/>
  <c r="AD1259" i="5" s="1"/>
  <c r="C1260" i="5"/>
  <c r="AD1260" i="5" s="1"/>
  <c r="C1261" i="5"/>
  <c r="AD1261" i="5" s="1"/>
  <c r="C1262" i="5"/>
  <c r="AD1262" i="5" s="1"/>
  <c r="C1263" i="5"/>
  <c r="AD1263" i="5" s="1"/>
  <c r="C1264" i="5"/>
  <c r="AD1264" i="5" s="1"/>
  <c r="C1265" i="5"/>
  <c r="AD1265" i="5" s="1"/>
  <c r="C1266" i="5"/>
  <c r="AD1266" i="5"/>
  <c r="C1267" i="5"/>
  <c r="AD1267" i="5" s="1"/>
  <c r="C1268" i="5"/>
  <c r="AD1268" i="5" s="1"/>
  <c r="C1269" i="5"/>
  <c r="AD1269" i="5" s="1"/>
  <c r="C1270" i="5"/>
  <c r="AD1270" i="5"/>
  <c r="C1271" i="5"/>
  <c r="AD1271" i="5" s="1"/>
  <c r="C1272" i="5"/>
  <c r="AD1272" i="5" s="1"/>
  <c r="C1273" i="5"/>
  <c r="AD1273" i="5" s="1"/>
  <c r="C1274" i="5"/>
  <c r="AD1274" i="5"/>
  <c r="C1275" i="5"/>
  <c r="AD1275" i="5" s="1"/>
  <c r="C1276" i="5"/>
  <c r="AD1276" i="5" s="1"/>
  <c r="C1277" i="5"/>
  <c r="AD1277" i="5" s="1"/>
  <c r="C1278" i="5"/>
  <c r="AD1278" i="5" s="1"/>
  <c r="C1279" i="5"/>
  <c r="AD1279" i="5" s="1"/>
  <c r="C1280" i="5"/>
  <c r="AD1280" i="5" s="1"/>
  <c r="C1281" i="5"/>
  <c r="AD1281" i="5" s="1"/>
  <c r="C1282" i="5"/>
  <c r="AD1282" i="5"/>
  <c r="C1283" i="5"/>
  <c r="AD1283" i="5" s="1"/>
  <c r="C1284" i="5"/>
  <c r="AD1284" i="5" s="1"/>
  <c r="C1285" i="5"/>
  <c r="AD1285" i="5" s="1"/>
  <c r="C1286" i="5"/>
  <c r="AD1286" i="5"/>
  <c r="C1287" i="5"/>
  <c r="AD1287" i="5" s="1"/>
  <c r="C1288" i="5"/>
  <c r="AD1288" i="5" s="1"/>
  <c r="C1289" i="5"/>
  <c r="AD1289" i="5" s="1"/>
  <c r="C1290" i="5"/>
  <c r="AD1290" i="5"/>
  <c r="C1291" i="5"/>
  <c r="AD1291" i="5" s="1"/>
  <c r="C1292" i="5"/>
  <c r="AD1292" i="5" s="1"/>
  <c r="C1293" i="5"/>
  <c r="AD1293" i="5" s="1"/>
  <c r="C1294" i="5"/>
  <c r="AD1294" i="5" s="1"/>
  <c r="C1295" i="5"/>
  <c r="AD1295" i="5" s="1"/>
  <c r="C1296" i="5"/>
  <c r="AD1296" i="5" s="1"/>
  <c r="C1297" i="5"/>
  <c r="AD1297" i="5" s="1"/>
  <c r="C1298" i="5"/>
  <c r="AD1298" i="5"/>
  <c r="C1299" i="5"/>
  <c r="AD1299" i="5" s="1"/>
  <c r="C1300" i="5"/>
  <c r="AD1300" i="5" s="1"/>
  <c r="C1301" i="5"/>
  <c r="AD1301" i="5" s="1"/>
  <c r="C1302" i="5"/>
  <c r="AD1302" i="5"/>
  <c r="C1303" i="5"/>
  <c r="AD1303" i="5" s="1"/>
  <c r="C1304" i="5"/>
  <c r="AD1304" i="5" s="1"/>
  <c r="C1305" i="5"/>
  <c r="AD1305" i="5" s="1"/>
  <c r="C1306" i="5"/>
  <c r="AD1306" i="5"/>
  <c r="C1307" i="5"/>
  <c r="AD1307" i="5" s="1"/>
  <c r="C1308" i="5"/>
  <c r="AD1308" i="5" s="1"/>
  <c r="C1309" i="5"/>
  <c r="AD1309" i="5" s="1"/>
  <c r="C1310" i="5"/>
  <c r="AD1310" i="5" s="1"/>
  <c r="C1311" i="5"/>
  <c r="AD1311" i="5" s="1"/>
  <c r="C1312" i="5"/>
  <c r="AD1312" i="5" s="1"/>
  <c r="C1313" i="5"/>
  <c r="AD1313" i="5" s="1"/>
  <c r="C1314" i="5"/>
  <c r="AD1314" i="5"/>
  <c r="C1315" i="5"/>
  <c r="AD1315" i="5" s="1"/>
  <c r="C1316" i="5"/>
  <c r="AD1316" i="5" s="1"/>
  <c r="C1317" i="5"/>
  <c r="AD1317" i="5" s="1"/>
  <c r="C1318" i="5"/>
  <c r="AD1318" i="5"/>
  <c r="C1319" i="5"/>
  <c r="AD1319" i="5" s="1"/>
  <c r="C1320" i="5"/>
  <c r="AD1320" i="5" s="1"/>
  <c r="C1321" i="5"/>
  <c r="AD1321" i="5" s="1"/>
  <c r="C1322" i="5"/>
  <c r="AD1322" i="5"/>
  <c r="C1323" i="5"/>
  <c r="AD1323" i="5" s="1"/>
  <c r="C1324" i="5"/>
  <c r="AD1324" i="5" s="1"/>
  <c r="C1325" i="5"/>
  <c r="AD1325" i="5" s="1"/>
  <c r="C1326" i="5"/>
  <c r="AD1326" i="5" s="1"/>
  <c r="C1327" i="5"/>
  <c r="AD1327" i="5"/>
  <c r="C1328" i="5"/>
  <c r="AD1328" i="5"/>
  <c r="C1329" i="5"/>
  <c r="AD1329" i="5"/>
  <c r="C1330" i="5"/>
  <c r="AD1330" i="5" s="1"/>
  <c r="C1331" i="5"/>
  <c r="AD1331" i="5"/>
  <c r="C1332" i="5"/>
  <c r="AD1332" i="5"/>
  <c r="C1333" i="5"/>
  <c r="AD1333" i="5"/>
  <c r="C1334" i="5"/>
  <c r="AD1334" i="5" s="1"/>
  <c r="C1335" i="5"/>
  <c r="AD1335" i="5"/>
  <c r="C1336" i="5"/>
  <c r="AD1336" i="5"/>
  <c r="C1337" i="5"/>
  <c r="AD1337" i="5" s="1"/>
  <c r="C1338" i="5"/>
  <c r="AD1338" i="5" s="1"/>
  <c r="C1339" i="5"/>
  <c r="AD1339" i="5"/>
  <c r="C1340" i="5"/>
  <c r="AD1340" i="5"/>
  <c r="C1341" i="5"/>
  <c r="AD1341" i="5" s="1"/>
  <c r="C1342" i="5"/>
  <c r="AD1342" i="5" s="1"/>
  <c r="C1343" i="5"/>
  <c r="AD1343" i="5"/>
  <c r="C1344" i="5"/>
  <c r="AD1344" i="5"/>
  <c r="C1345" i="5"/>
  <c r="AD1345" i="5" s="1"/>
  <c r="C1346" i="5"/>
  <c r="AD1346" i="5" s="1"/>
  <c r="C1347" i="5"/>
  <c r="AD1347" i="5"/>
  <c r="C1348" i="5"/>
  <c r="AD1348" i="5"/>
  <c r="C1349" i="5"/>
  <c r="AD1349" i="5" s="1"/>
  <c r="C1350" i="5"/>
  <c r="AD1350" i="5" s="1"/>
  <c r="C1351" i="5"/>
  <c r="AD1351" i="5"/>
  <c r="C1352" i="5"/>
  <c r="AD1352" i="5"/>
  <c r="C1353" i="5"/>
  <c r="AD1353" i="5"/>
  <c r="C1354" i="5"/>
  <c r="AD1354" i="5" s="1"/>
  <c r="C1355" i="5"/>
  <c r="AD1355" i="5"/>
  <c r="C1356" i="5"/>
  <c r="AD1356" i="5"/>
  <c r="C1357" i="5"/>
  <c r="AD1357" i="5" s="1"/>
  <c r="C1358" i="5"/>
  <c r="AD1358" i="5" s="1"/>
  <c r="C1359" i="5"/>
  <c r="AD1359" i="5"/>
  <c r="C1360" i="5"/>
  <c r="AD1360" i="5" s="1"/>
  <c r="C1361" i="5"/>
  <c r="AD1361" i="5" s="1"/>
  <c r="C1362" i="5"/>
  <c r="AD1362" i="5" s="1"/>
  <c r="C1363" i="5"/>
  <c r="AD1363" i="5"/>
  <c r="C1364" i="5"/>
  <c r="AD1364" i="5" s="1"/>
  <c r="C1365" i="5"/>
  <c r="AD1365" i="5"/>
  <c r="C1366" i="5"/>
  <c r="AD1366" i="5" s="1"/>
  <c r="C1367" i="5"/>
  <c r="AD1367" i="5"/>
  <c r="C1368" i="5"/>
  <c r="AD1368" i="5" s="1"/>
  <c r="C1369" i="5"/>
  <c r="AD1369" i="5" s="1"/>
  <c r="C1370" i="5"/>
  <c r="AD1370" i="5" s="1"/>
  <c r="C1371" i="5"/>
  <c r="AD1371" i="5"/>
  <c r="C1372" i="5"/>
  <c r="AD1372" i="5" s="1"/>
  <c r="C1373" i="5"/>
  <c r="AD1373" i="5" s="1"/>
  <c r="C1374" i="5"/>
  <c r="AD1374" i="5" s="1"/>
  <c r="C1375" i="5"/>
  <c r="AD1375" i="5"/>
  <c r="C1376" i="5"/>
  <c r="AD1376" i="5"/>
  <c r="C1377" i="5"/>
  <c r="AD1377" i="5" s="1"/>
  <c r="C1378" i="5"/>
  <c r="AD1378" i="5" s="1"/>
  <c r="C1379" i="5"/>
  <c r="AD1379" i="5"/>
  <c r="C1380" i="5"/>
  <c r="AD1380" i="5" s="1"/>
  <c r="C1381" i="5"/>
  <c r="AD1381" i="5" s="1"/>
  <c r="C1382" i="5"/>
  <c r="AD1382" i="5" s="1"/>
  <c r="C1383" i="5"/>
  <c r="AD1383" i="5"/>
  <c r="C1384" i="5"/>
  <c r="AD1384" i="5" s="1"/>
  <c r="C1385" i="5"/>
  <c r="AD1385" i="5"/>
  <c r="C1386" i="5"/>
  <c r="AD1386" i="5" s="1"/>
  <c r="C1387" i="5"/>
  <c r="AD1387" i="5"/>
  <c r="C1388" i="5"/>
  <c r="AD1388" i="5"/>
  <c r="C1389" i="5"/>
  <c r="AD1389" i="5" s="1"/>
  <c r="C1390" i="5"/>
  <c r="AD1390" i="5" s="1"/>
  <c r="C1391" i="5"/>
  <c r="AD1391" i="5"/>
  <c r="C1392" i="5"/>
  <c r="AD1392" i="5" s="1"/>
  <c r="C1393" i="5"/>
  <c r="AD1393" i="5" s="1"/>
  <c r="C1394" i="5"/>
  <c r="AD1394" i="5" s="1"/>
  <c r="C1395" i="5"/>
  <c r="AD1395" i="5"/>
  <c r="C1396" i="5"/>
  <c r="AD1396" i="5" s="1"/>
  <c r="C1397" i="5"/>
  <c r="AD1397" i="5"/>
  <c r="C1398" i="5"/>
  <c r="AD1398" i="5" s="1"/>
  <c r="C1399" i="5"/>
  <c r="AD1399" i="5"/>
  <c r="C1400" i="5"/>
  <c r="AD1400" i="5" s="1"/>
  <c r="C1401" i="5"/>
  <c r="AD1401" i="5" s="1"/>
  <c r="C1402" i="5"/>
  <c r="AD1402" i="5" s="1"/>
  <c r="C1403" i="5"/>
  <c r="AD1403" i="5"/>
  <c r="C1404" i="5"/>
  <c r="AD1404" i="5" s="1"/>
  <c r="C1405" i="5"/>
  <c r="AD1405" i="5" s="1"/>
  <c r="C1406" i="5"/>
  <c r="AD1406" i="5" s="1"/>
  <c r="C1407" i="5"/>
  <c r="AD1407" i="5"/>
  <c r="C1408" i="5"/>
  <c r="AD1408" i="5"/>
  <c r="C1409" i="5"/>
  <c r="AD1409" i="5" s="1"/>
  <c r="C1410" i="5"/>
  <c r="AD1410" i="5" s="1"/>
  <c r="C1411" i="5"/>
  <c r="AD1411" i="5"/>
  <c r="C1412" i="5"/>
  <c r="AD1412" i="5" s="1"/>
  <c r="C1413" i="5"/>
  <c r="AD1413" i="5" s="1"/>
  <c r="C1414" i="5"/>
  <c r="AD1414" i="5" s="1"/>
  <c r="C1415" i="5"/>
  <c r="AD1415" i="5"/>
  <c r="C1416" i="5"/>
  <c r="AD1416" i="5" s="1"/>
  <c r="C1417" i="5"/>
  <c r="AD1417" i="5"/>
  <c r="C1418" i="5"/>
  <c r="AD1418" i="5" s="1"/>
  <c r="C1419" i="5"/>
  <c r="AD1419" i="5"/>
  <c r="C1420" i="5"/>
  <c r="AD1420" i="5"/>
  <c r="C1421" i="5"/>
  <c r="AD1421" i="5" s="1"/>
  <c r="C1422" i="5"/>
  <c r="AD1422" i="5" s="1"/>
  <c r="C1423" i="5"/>
  <c r="AD1423" i="5"/>
  <c r="C1424" i="5"/>
  <c r="AD1424" i="5" s="1"/>
  <c r="C1425" i="5"/>
  <c r="AD1425" i="5" s="1"/>
  <c r="C1426" i="5"/>
  <c r="AD1426" i="5" s="1"/>
  <c r="C1427" i="5"/>
  <c r="AD1427" i="5"/>
  <c r="C1428" i="5"/>
  <c r="AD1428" i="5" s="1"/>
  <c r="C1429" i="5"/>
  <c r="AD1429" i="5"/>
  <c r="C1430" i="5"/>
  <c r="AD1430" i="5" s="1"/>
  <c r="C1431" i="5"/>
  <c r="AD1431" i="5"/>
  <c r="C1432" i="5"/>
  <c r="AD1432" i="5" s="1"/>
  <c r="C1433" i="5"/>
  <c r="AD1433" i="5" s="1"/>
  <c r="C1434" i="5"/>
  <c r="AD1434" i="5" s="1"/>
  <c r="C1435" i="5"/>
  <c r="AD1435" i="5"/>
  <c r="C1436" i="5"/>
  <c r="AD1436" i="5" s="1"/>
  <c r="C1437" i="5"/>
  <c r="AD1437" i="5" s="1"/>
  <c r="C1438" i="5"/>
  <c r="AD1438" i="5" s="1"/>
  <c r="C1439" i="5"/>
  <c r="AD1439" i="5"/>
  <c r="C1440" i="5"/>
  <c r="AD1440" i="5"/>
  <c r="C1441" i="5"/>
  <c r="AD1441" i="5" s="1"/>
  <c r="C1442" i="5"/>
  <c r="AD1442" i="5" s="1"/>
  <c r="C1443" i="5"/>
  <c r="AD1443" i="5"/>
  <c r="C1444" i="5"/>
  <c r="AD1444" i="5" s="1"/>
  <c r="C1445" i="5"/>
  <c r="AD1445" i="5" s="1"/>
  <c r="C1446" i="5"/>
  <c r="AD1446" i="5" s="1"/>
  <c r="C1447" i="5"/>
  <c r="AD1447" i="5"/>
  <c r="C1448" i="5"/>
  <c r="AD1448" i="5" s="1"/>
  <c r="C1449" i="5"/>
  <c r="AD1449" i="5"/>
  <c r="C1450" i="5"/>
  <c r="AD1450" i="5" s="1"/>
  <c r="C1451" i="5"/>
  <c r="AD1451" i="5"/>
  <c r="C1452" i="5"/>
  <c r="AD1452" i="5"/>
  <c r="C1453" i="5"/>
  <c r="AD1453" i="5" s="1"/>
  <c r="C1454" i="5"/>
  <c r="AD1454" i="5" s="1"/>
  <c r="C1455" i="5"/>
  <c r="AD1455" i="5"/>
  <c r="C1456" i="5"/>
  <c r="AD1456" i="5" s="1"/>
  <c r="C1457" i="5"/>
  <c r="AD1457" i="5" s="1"/>
  <c r="C1458" i="5"/>
  <c r="AD1458" i="5" s="1"/>
  <c r="C1459" i="5"/>
  <c r="AD1459" i="5"/>
  <c r="C1460" i="5"/>
  <c r="AD1460" i="5" s="1"/>
  <c r="C1461" i="5"/>
  <c r="AD1461" i="5"/>
  <c r="C1462" i="5"/>
  <c r="AD1462" i="5" s="1"/>
  <c r="C1463" i="5"/>
  <c r="AD1463" i="5"/>
  <c r="C1464" i="5"/>
  <c r="AD1464" i="5" s="1"/>
  <c r="C1465" i="5"/>
  <c r="AD1465" i="5" s="1"/>
  <c r="C1466" i="5"/>
  <c r="AD1466" i="5" s="1"/>
  <c r="C1467" i="5"/>
  <c r="AD1467" i="5"/>
  <c r="C1468" i="5"/>
  <c r="AD1468" i="5" s="1"/>
  <c r="C1469" i="5"/>
  <c r="AD1469" i="5" s="1"/>
  <c r="C1470" i="5"/>
  <c r="AD1470" i="5" s="1"/>
  <c r="C1471" i="5"/>
  <c r="AD1471" i="5"/>
  <c r="C1472" i="5"/>
  <c r="AD1472" i="5"/>
  <c r="C1473" i="5"/>
  <c r="AD1473" i="5" s="1"/>
  <c r="C1474" i="5"/>
  <c r="AD1474" i="5" s="1"/>
  <c r="C1475" i="5"/>
  <c r="AD1475" i="5"/>
  <c r="C1476" i="5"/>
  <c r="AD1476" i="5" s="1"/>
  <c r="C1477" i="5"/>
  <c r="AD1477" i="5" s="1"/>
  <c r="C1478" i="5"/>
  <c r="AD1478" i="5" s="1"/>
  <c r="C1479" i="5"/>
  <c r="AD1479" i="5"/>
  <c r="C1480" i="5"/>
  <c r="AD1480" i="5" s="1"/>
  <c r="C1481" i="5"/>
  <c r="AD1481" i="5"/>
  <c r="C1482" i="5"/>
  <c r="AD1482" i="5" s="1"/>
  <c r="C1483" i="5"/>
  <c r="AD1483" i="5"/>
  <c r="C1484" i="5"/>
  <c r="AD1484" i="5"/>
  <c r="C1485" i="5"/>
  <c r="AD1485" i="5" s="1"/>
  <c r="C1486" i="5"/>
  <c r="AD1486" i="5" s="1"/>
  <c r="C1487" i="5"/>
  <c r="AD1487" i="5"/>
  <c r="C1488" i="5"/>
  <c r="AD1488" i="5" s="1"/>
  <c r="C1489" i="5"/>
  <c r="AD1489" i="5" s="1"/>
  <c r="C1490" i="5"/>
  <c r="AD1490" i="5" s="1"/>
  <c r="C1491" i="5"/>
  <c r="AD1491" i="5"/>
  <c r="C1492" i="5"/>
  <c r="AD1492" i="5" s="1"/>
  <c r="C1493" i="5"/>
  <c r="AD1493" i="5"/>
  <c r="C1494" i="5"/>
  <c r="AD1494" i="5" s="1"/>
  <c r="C1495" i="5"/>
  <c r="AD1495" i="5"/>
  <c r="C1496" i="5"/>
  <c r="AD1496" i="5" s="1"/>
  <c r="C1497" i="5"/>
  <c r="AD1497" i="5" s="1"/>
  <c r="C1498" i="5"/>
  <c r="AD1498" i="5" s="1"/>
  <c r="C1499" i="5"/>
  <c r="AD1499" i="5"/>
  <c r="C1500" i="5"/>
  <c r="AD1500" i="5" s="1"/>
  <c r="C1501" i="5"/>
  <c r="AD1501" i="5" s="1"/>
  <c r="C1502" i="5"/>
  <c r="AD1502" i="5" s="1"/>
  <c r="C1503" i="5"/>
  <c r="AD1503" i="5"/>
  <c r="C1504" i="5"/>
  <c r="AD1504" i="5"/>
  <c r="C1505" i="5"/>
  <c r="AD1505" i="5" s="1"/>
  <c r="C1506" i="5"/>
  <c r="AD1506" i="5" s="1"/>
  <c r="C1507" i="5"/>
  <c r="AD1507" i="5"/>
  <c r="C1508" i="5"/>
  <c r="AD1508" i="5" s="1"/>
  <c r="C1509" i="5"/>
  <c r="AD1509" i="5" s="1"/>
  <c r="C1510" i="5"/>
  <c r="AD1510" i="5" s="1"/>
  <c r="C1511" i="5"/>
  <c r="AD1511" i="5"/>
  <c r="C1512" i="5"/>
  <c r="AD1512" i="5" s="1"/>
  <c r="C1513" i="5"/>
  <c r="AD1513" i="5"/>
  <c r="C1514" i="5"/>
  <c r="AD1514" i="5" s="1"/>
  <c r="C1515" i="5"/>
  <c r="AD1515" i="5"/>
  <c r="C1516" i="5"/>
  <c r="AD1516" i="5"/>
  <c r="C1517" i="5"/>
  <c r="AD1517" i="5" s="1"/>
  <c r="C1518" i="5"/>
  <c r="AD1518" i="5" s="1"/>
  <c r="C1519" i="5"/>
  <c r="AD1519" i="5"/>
  <c r="C1520" i="5"/>
  <c r="AD1520" i="5" s="1"/>
  <c r="C1521" i="5"/>
  <c r="AD1521" i="5" s="1"/>
  <c r="C1522" i="5"/>
  <c r="AD1522" i="5" s="1"/>
  <c r="C1523" i="5"/>
  <c r="AD1523" i="5"/>
  <c r="C1524" i="5"/>
  <c r="AD1524" i="5" s="1"/>
  <c r="C1525" i="5"/>
  <c r="AD1525" i="5"/>
  <c r="C1526" i="5"/>
  <c r="AD1526" i="5" s="1"/>
  <c r="C1527" i="5"/>
  <c r="AD1527" i="5"/>
  <c r="C1528" i="5"/>
  <c r="AD1528" i="5" s="1"/>
  <c r="C1529" i="5"/>
  <c r="AD1529" i="5" s="1"/>
  <c r="C1530" i="5"/>
  <c r="AD1530" i="5" s="1"/>
  <c r="C1531" i="5"/>
  <c r="AD1531" i="5"/>
  <c r="C1532" i="5"/>
  <c r="AD1532" i="5" s="1"/>
  <c r="C1533" i="5"/>
  <c r="AD1533" i="5" s="1"/>
  <c r="C1534" i="5"/>
  <c r="AD1534" i="5" s="1"/>
  <c r="C1535" i="5"/>
  <c r="AD1535" i="5"/>
  <c r="C1536" i="5"/>
  <c r="AD1536" i="5"/>
  <c r="C1537" i="5"/>
  <c r="AD1537" i="5" s="1"/>
  <c r="C1538" i="5"/>
  <c r="AD1538" i="5" s="1"/>
  <c r="C1539" i="5"/>
  <c r="AD1539" i="5"/>
  <c r="C1540" i="5"/>
  <c r="AD1540" i="5" s="1"/>
  <c r="C1541" i="5"/>
  <c r="AD1541" i="5" s="1"/>
  <c r="C1542" i="5"/>
  <c r="AD1542" i="5" s="1"/>
  <c r="C1543" i="5"/>
  <c r="AD1543" i="5"/>
  <c r="C1544" i="5"/>
  <c r="AD1544" i="5" s="1"/>
  <c r="C1545" i="5"/>
  <c r="AD1545" i="5"/>
  <c r="C1546" i="5"/>
  <c r="AD1546" i="5" s="1"/>
  <c r="C1547" i="5"/>
  <c r="AD1547" i="5"/>
  <c r="C1548" i="5"/>
  <c r="AD1548" i="5"/>
  <c r="C1549" i="5"/>
  <c r="AD1549" i="5" s="1"/>
  <c r="C1550" i="5"/>
  <c r="AD1550" i="5" s="1"/>
  <c r="C1551" i="5"/>
  <c r="AD1551" i="5"/>
  <c r="C1552" i="5"/>
  <c r="AD1552" i="5" s="1"/>
  <c r="C1553" i="5"/>
  <c r="AD1553" i="5" s="1"/>
  <c r="C1554" i="5"/>
  <c r="AD1554" i="5" s="1"/>
  <c r="C1555" i="5"/>
  <c r="AD1555" i="5"/>
  <c r="C1556" i="5"/>
  <c r="AD1556" i="5" s="1"/>
  <c r="C1557" i="5"/>
  <c r="AD1557" i="5"/>
  <c r="C1558" i="5"/>
  <c r="AD1558" i="5" s="1"/>
  <c r="C1559" i="5"/>
  <c r="AD1559" i="5"/>
  <c r="C1560" i="5"/>
  <c r="AD1560" i="5"/>
  <c r="C1561" i="5"/>
  <c r="AD1561" i="5" s="1"/>
  <c r="C1562" i="5"/>
  <c r="AD1562" i="5" s="1"/>
  <c r="C1563" i="5"/>
  <c r="AD1563" i="5"/>
  <c r="C1564" i="5"/>
  <c r="AD1564" i="5" s="1"/>
  <c r="C1565" i="5"/>
  <c r="AD1565" i="5" s="1"/>
  <c r="C1566" i="5"/>
  <c r="AD1566" i="5" s="1"/>
  <c r="C1567" i="5"/>
  <c r="AD1567" i="5"/>
  <c r="C1568" i="5"/>
  <c r="AD1568" i="5"/>
  <c r="C1569" i="5"/>
  <c r="AD1569" i="5"/>
  <c r="C1570" i="5"/>
  <c r="AD1570" i="5" s="1"/>
  <c r="C1571" i="5"/>
  <c r="AD1571" i="5"/>
  <c r="C1572" i="5"/>
  <c r="AD1572" i="5" s="1"/>
  <c r="C1573" i="5"/>
  <c r="AD1573" i="5" s="1"/>
  <c r="C1574" i="5"/>
  <c r="AD1574" i="5" s="1"/>
  <c r="C1575" i="5"/>
  <c r="AD1575" i="5"/>
  <c r="C1576" i="5"/>
  <c r="AD1576" i="5" s="1"/>
  <c r="C1577" i="5"/>
  <c r="AD1577" i="5"/>
  <c r="C1578" i="5"/>
  <c r="AD1578" i="5" s="1"/>
  <c r="C1579" i="5"/>
  <c r="AD1579" i="5"/>
  <c r="C1580" i="5"/>
  <c r="AD1580" i="5"/>
  <c r="C1581" i="5"/>
  <c r="AD1581" i="5" s="1"/>
  <c r="C1582" i="5"/>
  <c r="AD1582" i="5" s="1"/>
  <c r="C1583" i="5"/>
  <c r="AD1583" i="5"/>
  <c r="C1584" i="5"/>
  <c r="AD1584" i="5" s="1"/>
  <c r="C1585" i="5"/>
  <c r="AD1585" i="5" s="1"/>
  <c r="C1586" i="5"/>
  <c r="AD1586" i="5" s="1"/>
  <c r="C1587" i="5"/>
  <c r="AD1587" i="5"/>
  <c r="C1588" i="5"/>
  <c r="AD1588" i="5" s="1"/>
  <c r="C1589" i="5"/>
  <c r="AD1589" i="5"/>
  <c r="C1590" i="5"/>
  <c r="AD1590" i="5" s="1"/>
  <c r="C1591" i="5"/>
  <c r="AD1591" i="5"/>
  <c r="C1592" i="5"/>
  <c r="AD1592" i="5" s="1"/>
  <c r="C1593" i="5"/>
  <c r="AD1593" i="5" s="1"/>
  <c r="C1594" i="5"/>
  <c r="AD1594" i="5" s="1"/>
  <c r="C1595" i="5"/>
  <c r="AD1595" i="5"/>
  <c r="C1596" i="5"/>
  <c r="AD1596" i="5" s="1"/>
  <c r="C1597" i="5"/>
  <c r="AD1597" i="5" s="1"/>
  <c r="C1598" i="5"/>
  <c r="AD1598" i="5" s="1"/>
  <c r="C1599" i="5"/>
  <c r="AD1599" i="5"/>
  <c r="C1600" i="5"/>
  <c r="AD1600" i="5"/>
  <c r="C1601" i="5"/>
  <c r="AD1601" i="5" s="1"/>
  <c r="C1602" i="5"/>
  <c r="AD1602" i="5"/>
  <c r="C1603" i="5"/>
  <c r="AD1603" i="5" s="1"/>
  <c r="C1604" i="5"/>
  <c r="AD1604" i="5"/>
  <c r="C1605" i="5"/>
  <c r="AD1605" i="5" s="1"/>
  <c r="C1606" i="5"/>
  <c r="AD1606" i="5" s="1"/>
  <c r="C1607" i="5"/>
  <c r="AD1607" i="5" s="1"/>
  <c r="C1608" i="5"/>
  <c r="AD1608" i="5"/>
  <c r="C1609" i="5"/>
  <c r="AD1609" i="5" s="1"/>
  <c r="C1610" i="5"/>
  <c r="AD1610" i="5" s="1"/>
  <c r="C1611" i="5"/>
  <c r="AD1611" i="5" s="1"/>
  <c r="C1612" i="5"/>
  <c r="AD1612" i="5"/>
  <c r="C1613" i="5"/>
  <c r="AD1613" i="5" s="1"/>
  <c r="C1614" i="5"/>
  <c r="AD1614" i="5" s="1"/>
  <c r="C1615" i="5"/>
  <c r="AD1615" i="5" s="1"/>
  <c r="C1616" i="5"/>
  <c r="AD1616" i="5"/>
  <c r="C1617" i="5"/>
  <c r="AD1617" i="5" s="1"/>
  <c r="C1618" i="5"/>
  <c r="AD1618" i="5" s="1"/>
  <c r="C1619" i="5"/>
  <c r="AD1619" i="5" s="1"/>
  <c r="C1620" i="5"/>
  <c r="AD1620" i="5"/>
  <c r="C1621" i="5"/>
  <c r="AD1621" i="5" s="1"/>
  <c r="C1622" i="5"/>
  <c r="AD1622" i="5" s="1"/>
  <c r="C1623" i="5"/>
  <c r="AD1623" i="5" s="1"/>
  <c r="C1624" i="5"/>
  <c r="AD1624" i="5"/>
  <c r="C1625" i="5"/>
  <c r="AD1625" i="5" s="1"/>
  <c r="C1626" i="5"/>
  <c r="AD1626" i="5" s="1"/>
  <c r="C1627" i="5"/>
  <c r="AD1627" i="5" s="1"/>
  <c r="C1628" i="5"/>
  <c r="AD1628" i="5"/>
  <c r="C1629" i="5"/>
  <c r="AD1629" i="5" s="1"/>
  <c r="C1630" i="5"/>
  <c r="AD1630" i="5" s="1"/>
  <c r="C1631" i="5"/>
  <c r="AD1631" i="5" s="1"/>
  <c r="C1632" i="5"/>
  <c r="AD1632" i="5"/>
  <c r="C1633" i="5"/>
  <c r="AD1633" i="5" s="1"/>
  <c r="C1634" i="5"/>
  <c r="AD1634" i="5" s="1"/>
  <c r="C1635" i="5"/>
  <c r="AD1635" i="5" s="1"/>
  <c r="C1636" i="5"/>
  <c r="AD1636" i="5"/>
  <c r="C1637" i="5"/>
  <c r="AD1637" i="5" s="1"/>
  <c r="C1638" i="5"/>
  <c r="AD1638" i="5" s="1"/>
  <c r="C1639" i="5"/>
  <c r="AD1639" i="5" s="1"/>
  <c r="C1640" i="5"/>
  <c r="AD1640" i="5"/>
  <c r="C1641" i="5"/>
  <c r="AD1641" i="5" s="1"/>
  <c r="C1642" i="5"/>
  <c r="AD1642" i="5" s="1"/>
  <c r="C1643" i="5"/>
  <c r="AD1643" i="5" s="1"/>
  <c r="C1644" i="5"/>
  <c r="AD1644" i="5"/>
  <c r="C1645" i="5"/>
  <c r="AD1645" i="5" s="1"/>
  <c r="C1646" i="5"/>
  <c r="AD1646" i="5" s="1"/>
  <c r="C1647" i="5"/>
  <c r="AD1647" i="5" s="1"/>
  <c r="C1648" i="5"/>
  <c r="AD1648" i="5"/>
  <c r="C1649" i="5"/>
  <c r="AD1649" i="5" s="1"/>
  <c r="C1650" i="5"/>
  <c r="AD1650" i="5" s="1"/>
  <c r="C1651" i="5"/>
  <c r="AD1651" i="5" s="1"/>
  <c r="C1652" i="5"/>
  <c r="AD1652" i="5"/>
  <c r="C1653" i="5"/>
  <c r="AD1653" i="5" s="1"/>
  <c r="C1654" i="5"/>
  <c r="AD1654" i="5" s="1"/>
  <c r="C1655" i="5"/>
  <c r="AD1655" i="5" s="1"/>
  <c r="C1656" i="5"/>
  <c r="AD1656" i="5"/>
  <c r="C1657" i="5"/>
  <c r="AD1657" i="5" s="1"/>
  <c r="C1658" i="5"/>
  <c r="AD1658" i="5" s="1"/>
  <c r="C1659" i="5"/>
  <c r="AD1659" i="5" s="1"/>
  <c r="C1660" i="5"/>
  <c r="AD1660" i="5"/>
  <c r="C1661" i="5"/>
  <c r="AD1661" i="5" s="1"/>
  <c r="C1662" i="5"/>
  <c r="AD1662" i="5" s="1"/>
  <c r="C1663" i="5"/>
  <c r="AD1663" i="5" s="1"/>
  <c r="C1664" i="5"/>
  <c r="AD1664" i="5"/>
  <c r="C1665" i="5"/>
  <c r="AD1665" i="5" s="1"/>
  <c r="C1666" i="5"/>
  <c r="AD1666" i="5" s="1"/>
  <c r="C1667" i="5"/>
  <c r="AD1667" i="5" s="1"/>
  <c r="C1668" i="5"/>
  <c r="AD1668" i="5"/>
  <c r="C1669" i="5"/>
  <c r="AD1669" i="5" s="1"/>
  <c r="C1670" i="5"/>
  <c r="AD1670" i="5" s="1"/>
  <c r="C1671" i="5"/>
  <c r="AD1671" i="5" s="1"/>
  <c r="C1672" i="5"/>
  <c r="AD1672" i="5"/>
  <c r="C1673" i="5"/>
  <c r="AD1673" i="5" s="1"/>
  <c r="C1674" i="5"/>
  <c r="AD1674" i="5" s="1"/>
  <c r="C1675" i="5"/>
  <c r="AD1675" i="5" s="1"/>
  <c r="C1676" i="5"/>
  <c r="AD1676" i="5"/>
  <c r="C1677" i="5"/>
  <c r="AD1677" i="5" s="1"/>
  <c r="C1678" i="5"/>
  <c r="AD1678" i="5" s="1"/>
  <c r="C1679" i="5"/>
  <c r="AD1679" i="5" s="1"/>
  <c r="C1680" i="5"/>
  <c r="AD1680" i="5"/>
  <c r="C1681" i="5"/>
  <c r="AD1681" i="5" s="1"/>
  <c r="C1682" i="5"/>
  <c r="AD1682" i="5" s="1"/>
  <c r="C1683" i="5"/>
  <c r="AD1683" i="5" s="1"/>
  <c r="C1684" i="5"/>
  <c r="AD1684" i="5"/>
  <c r="C1685" i="5"/>
  <c r="AD1685" i="5" s="1"/>
  <c r="C1686" i="5"/>
  <c r="AD1686" i="5" s="1"/>
  <c r="C1687" i="5"/>
  <c r="AD1687" i="5" s="1"/>
  <c r="C1688" i="5"/>
  <c r="AD1688" i="5"/>
  <c r="C1689" i="5"/>
  <c r="AD1689" i="5" s="1"/>
  <c r="C1690" i="5"/>
  <c r="AD1690" i="5" s="1"/>
  <c r="C1691" i="5"/>
  <c r="AD1691" i="5" s="1"/>
  <c r="C1692" i="5"/>
  <c r="AD1692" i="5"/>
  <c r="C1693" i="5"/>
  <c r="AD1693" i="5" s="1"/>
  <c r="C1694" i="5"/>
  <c r="AD1694" i="5" s="1"/>
  <c r="C1695" i="5"/>
  <c r="AD1695" i="5" s="1"/>
  <c r="C1696" i="5"/>
  <c r="AD1696" i="5"/>
  <c r="C1697" i="5"/>
  <c r="AD1697" i="5" s="1"/>
  <c r="C1698" i="5"/>
  <c r="AD1698" i="5" s="1"/>
  <c r="C1699" i="5"/>
  <c r="AD1699" i="5" s="1"/>
  <c r="C1700" i="5"/>
  <c r="AD1700" i="5"/>
  <c r="C1701" i="5"/>
  <c r="AD1701" i="5" s="1"/>
  <c r="C1702" i="5"/>
  <c r="AD1702" i="5" s="1"/>
  <c r="C1703" i="5"/>
  <c r="AD1703" i="5" s="1"/>
  <c r="C1704" i="5"/>
  <c r="AD1704" i="5"/>
  <c r="C1705" i="5"/>
  <c r="AD1705" i="5" s="1"/>
  <c r="C1706" i="5"/>
  <c r="AD1706" i="5" s="1"/>
  <c r="C1707" i="5"/>
  <c r="AD1707" i="5" s="1"/>
  <c r="C1708" i="5"/>
  <c r="AD1708" i="5"/>
  <c r="C1709" i="5"/>
  <c r="AD1709" i="5" s="1"/>
  <c r="C1710" i="5"/>
  <c r="AD1710" i="5" s="1"/>
  <c r="C1711" i="5"/>
  <c r="AD1711" i="5" s="1"/>
  <c r="C1712" i="5"/>
  <c r="AD1712" i="5"/>
  <c r="C1713" i="5"/>
  <c r="AD1713" i="5" s="1"/>
  <c r="C1714" i="5"/>
  <c r="AD1714" i="5" s="1"/>
  <c r="C1715" i="5"/>
  <c r="AD1715" i="5" s="1"/>
  <c r="C1716" i="5"/>
  <c r="AD1716" i="5"/>
  <c r="C1717" i="5"/>
  <c r="AD1717" i="5" s="1"/>
  <c r="C1718" i="5"/>
  <c r="AD1718" i="5" s="1"/>
  <c r="C1719" i="5"/>
  <c r="AD1719" i="5" s="1"/>
  <c r="C1720" i="5"/>
  <c r="AD1720" i="5"/>
  <c r="C1721" i="5"/>
  <c r="AD1721" i="5" s="1"/>
  <c r="C1722" i="5"/>
  <c r="AD1722" i="5" s="1"/>
  <c r="C1723" i="5"/>
  <c r="AD1723" i="5" s="1"/>
  <c r="C1724" i="5"/>
  <c r="AD1724" i="5"/>
  <c r="C1725" i="5"/>
  <c r="AD1725" i="5" s="1"/>
  <c r="C1726" i="5"/>
  <c r="AD1726" i="5" s="1"/>
  <c r="C1727" i="5"/>
  <c r="AD1727" i="5" s="1"/>
  <c r="C1728" i="5"/>
  <c r="AD1728" i="5"/>
  <c r="C1729" i="5"/>
  <c r="AD1729" i="5" s="1"/>
  <c r="C1730" i="5"/>
  <c r="AD1730" i="5" s="1"/>
  <c r="C1731" i="5"/>
  <c r="AD1731" i="5" s="1"/>
  <c r="C1732" i="5"/>
  <c r="AD1732" i="5"/>
  <c r="C1733" i="5"/>
  <c r="AD1733" i="5" s="1"/>
  <c r="C1734" i="5"/>
  <c r="AD1734" i="5" s="1"/>
  <c r="C1735" i="5"/>
  <c r="AD1735" i="5" s="1"/>
  <c r="C1736" i="5"/>
  <c r="AD1736" i="5"/>
  <c r="C1737" i="5"/>
  <c r="AD1737" i="5" s="1"/>
  <c r="C1738" i="5"/>
  <c r="AD1738" i="5" s="1"/>
  <c r="C1739" i="5"/>
  <c r="AD1739" i="5" s="1"/>
  <c r="C1740" i="5"/>
  <c r="AD1740" i="5"/>
  <c r="C1741" i="5"/>
  <c r="AD1741" i="5" s="1"/>
  <c r="C1742" i="5"/>
  <c r="AD1742" i="5" s="1"/>
  <c r="C1743" i="5"/>
  <c r="AD1743" i="5" s="1"/>
  <c r="C1744" i="5"/>
  <c r="AD1744" i="5" s="1"/>
  <c r="C1745" i="5"/>
  <c r="AD1745" i="5" s="1"/>
  <c r="C1746" i="5"/>
  <c r="AD1746" i="5" s="1"/>
  <c r="C1747" i="5"/>
  <c r="AD1747" i="5" s="1"/>
  <c r="C1748" i="5"/>
  <c r="AD1748" i="5" s="1"/>
  <c r="C1749" i="5"/>
  <c r="AD1749" i="5" s="1"/>
  <c r="C1750" i="5"/>
  <c r="AD1750" i="5" s="1"/>
  <c r="C1751" i="5"/>
  <c r="AD1751" i="5" s="1"/>
  <c r="C1752" i="5"/>
  <c r="AD1752" i="5" s="1"/>
  <c r="C1753" i="5"/>
  <c r="AD1753" i="5" s="1"/>
  <c r="C1754" i="5"/>
  <c r="AD1754" i="5" s="1"/>
  <c r="C1755" i="5"/>
  <c r="AD1755" i="5" s="1"/>
  <c r="C1756" i="5"/>
  <c r="AD1756" i="5" s="1"/>
  <c r="C1757" i="5"/>
  <c r="AD1757" i="5" s="1"/>
  <c r="C1758" i="5"/>
  <c r="AD1758" i="5" s="1"/>
  <c r="C1759" i="5"/>
  <c r="AD1759" i="5" s="1"/>
  <c r="C1760" i="5"/>
  <c r="AD1760" i="5" s="1"/>
  <c r="C1761" i="5"/>
  <c r="AD1761" i="5" s="1"/>
  <c r="C1762" i="5"/>
  <c r="AD1762" i="5" s="1"/>
  <c r="C1763" i="5"/>
  <c r="AD1763" i="5" s="1"/>
  <c r="C1764" i="5"/>
  <c r="AD1764" i="5" s="1"/>
  <c r="C1765" i="5"/>
  <c r="AD1765" i="5" s="1"/>
  <c r="C1766" i="5"/>
  <c r="AD1766" i="5" s="1"/>
  <c r="C1767" i="5"/>
  <c r="AD1767" i="5" s="1"/>
  <c r="C1768" i="5"/>
  <c r="AD1768" i="5" s="1"/>
  <c r="C1769" i="5"/>
  <c r="AD1769" i="5" s="1"/>
  <c r="C1770" i="5"/>
  <c r="AD1770" i="5" s="1"/>
  <c r="C1771" i="5"/>
  <c r="AD1771" i="5" s="1"/>
  <c r="C1772" i="5"/>
  <c r="AD1772" i="5" s="1"/>
  <c r="C1773" i="5"/>
  <c r="AD1773" i="5" s="1"/>
  <c r="C1774" i="5"/>
  <c r="AD1774" i="5" s="1"/>
  <c r="C1775" i="5"/>
  <c r="AD1775" i="5" s="1"/>
  <c r="C1776" i="5"/>
  <c r="AD1776" i="5" s="1"/>
  <c r="C1777" i="5"/>
  <c r="AD1777" i="5" s="1"/>
  <c r="C1778" i="5"/>
  <c r="AD1778" i="5" s="1"/>
  <c r="C1779" i="5"/>
  <c r="AD1779" i="5" s="1"/>
  <c r="C1780" i="5"/>
  <c r="AD1780" i="5" s="1"/>
  <c r="C1781" i="5"/>
  <c r="AD1781" i="5" s="1"/>
  <c r="C1782" i="5"/>
  <c r="AD1782" i="5" s="1"/>
  <c r="C1783" i="5"/>
  <c r="AD1783" i="5" s="1"/>
  <c r="C1784" i="5"/>
  <c r="AD1784" i="5" s="1"/>
  <c r="C1785" i="5"/>
  <c r="AD1785" i="5" s="1"/>
  <c r="C1786" i="5"/>
  <c r="AD1786" i="5" s="1"/>
  <c r="C1787" i="5"/>
  <c r="AD1787" i="5" s="1"/>
  <c r="C1788" i="5"/>
  <c r="AD1788" i="5" s="1"/>
  <c r="C1789" i="5"/>
  <c r="AD1789" i="5" s="1"/>
  <c r="C1790" i="5"/>
  <c r="AD1790" i="5" s="1"/>
  <c r="C1791" i="5"/>
  <c r="AD1791" i="5" s="1"/>
  <c r="C1792" i="5"/>
  <c r="AD1792" i="5" s="1"/>
  <c r="C1793" i="5"/>
  <c r="AD1793" i="5" s="1"/>
  <c r="C1794" i="5"/>
  <c r="AD1794" i="5" s="1"/>
  <c r="C1795" i="5"/>
  <c r="AD1795" i="5" s="1"/>
  <c r="C1796" i="5"/>
  <c r="AD1796" i="5" s="1"/>
  <c r="C1797" i="5"/>
  <c r="AD1797" i="5" s="1"/>
  <c r="C1798" i="5"/>
  <c r="AD1798" i="5" s="1"/>
  <c r="C1799" i="5"/>
  <c r="AD1799" i="5" s="1"/>
  <c r="C1800" i="5"/>
  <c r="AD1800" i="5" s="1"/>
  <c r="C1801" i="5"/>
  <c r="AD1801" i="5" s="1"/>
  <c r="C1802" i="5"/>
  <c r="AD1802" i="5" s="1"/>
  <c r="C1803" i="5"/>
  <c r="AD1803" i="5" s="1"/>
  <c r="C1804" i="5"/>
  <c r="AD1804" i="5" s="1"/>
  <c r="C1805" i="5"/>
  <c r="AD1805" i="5" s="1"/>
  <c r="C1806" i="5"/>
  <c r="AD1806" i="5" s="1"/>
  <c r="C1807" i="5"/>
  <c r="AD1807" i="5" s="1"/>
  <c r="C1808" i="5"/>
  <c r="AD1808" i="5" s="1"/>
  <c r="C1809" i="5"/>
  <c r="AD1809" i="5" s="1"/>
  <c r="C1810" i="5"/>
  <c r="AD1810" i="5" s="1"/>
  <c r="C1811" i="5"/>
  <c r="AD1811" i="5" s="1"/>
  <c r="C1812" i="5"/>
  <c r="AD1812" i="5" s="1"/>
  <c r="C1813" i="5"/>
  <c r="AD1813" i="5" s="1"/>
  <c r="C1814" i="5"/>
  <c r="AD1814" i="5" s="1"/>
  <c r="C1815" i="5"/>
  <c r="AD1815" i="5" s="1"/>
  <c r="C1816" i="5"/>
  <c r="AD1816" i="5" s="1"/>
  <c r="C1817" i="5"/>
  <c r="AD1817" i="5" s="1"/>
  <c r="C1818" i="5"/>
  <c r="AD1818" i="5" s="1"/>
  <c r="C1819" i="5"/>
  <c r="AD1819" i="5" s="1"/>
  <c r="C1820" i="5"/>
  <c r="AD1820" i="5" s="1"/>
  <c r="C1821" i="5"/>
  <c r="AD1821" i="5" s="1"/>
  <c r="C1822" i="5"/>
  <c r="AD1822" i="5" s="1"/>
  <c r="C1823" i="5"/>
  <c r="AD1823" i="5" s="1"/>
  <c r="C1824" i="5"/>
  <c r="AD1824" i="5" s="1"/>
  <c r="C1825" i="5"/>
  <c r="AD1825" i="5" s="1"/>
  <c r="C1826" i="5"/>
  <c r="AD1826" i="5" s="1"/>
  <c r="C1827" i="5"/>
  <c r="AD1827" i="5" s="1"/>
  <c r="C1828" i="5"/>
  <c r="AD1828" i="5" s="1"/>
  <c r="C1829" i="5"/>
  <c r="AD1829" i="5" s="1"/>
  <c r="C1830" i="5"/>
  <c r="AD1830" i="5" s="1"/>
  <c r="C1831" i="5"/>
  <c r="AD1831" i="5" s="1"/>
  <c r="C1832" i="5"/>
  <c r="AD1832" i="5" s="1"/>
  <c r="C1833" i="5"/>
  <c r="AD1833" i="5" s="1"/>
  <c r="C1834" i="5"/>
  <c r="AD1834" i="5" s="1"/>
  <c r="C1835" i="5"/>
  <c r="AD1835" i="5" s="1"/>
  <c r="C1836" i="5"/>
  <c r="AD1836" i="5" s="1"/>
  <c r="C1837" i="5"/>
  <c r="AD1837" i="5" s="1"/>
  <c r="C1838" i="5"/>
  <c r="AD1838" i="5" s="1"/>
  <c r="C1839" i="5"/>
  <c r="AD1839" i="5" s="1"/>
  <c r="C1840" i="5"/>
  <c r="AD1840" i="5"/>
  <c r="C1841" i="5"/>
  <c r="AD1841" i="5" s="1"/>
  <c r="C1842" i="5"/>
  <c r="AD1842" i="5" s="1"/>
  <c r="C1843" i="5"/>
  <c r="AD1843" i="5" s="1"/>
  <c r="C1844" i="5"/>
  <c r="AD1844" i="5"/>
  <c r="C1845" i="5"/>
  <c r="AD1845" i="5" s="1"/>
  <c r="C1846" i="5"/>
  <c r="AD1846" i="5" s="1"/>
  <c r="C1847" i="5"/>
  <c r="AD1847" i="5" s="1"/>
  <c r="C1848" i="5"/>
  <c r="AD1848" i="5"/>
  <c r="C1849" i="5"/>
  <c r="AD1849" i="5" s="1"/>
  <c r="C1850" i="5"/>
  <c r="AD1850" i="5" s="1"/>
  <c r="C1851" i="5"/>
  <c r="AD1851" i="5" s="1"/>
  <c r="C1852" i="5"/>
  <c r="AD1852" i="5"/>
  <c r="C1853" i="5"/>
  <c r="AD1853" i="5" s="1"/>
  <c r="C1854" i="5"/>
  <c r="AD1854" i="5" s="1"/>
  <c r="C1855" i="5"/>
  <c r="AD1855" i="5" s="1"/>
  <c r="C1856" i="5"/>
  <c r="AD1856" i="5" s="1"/>
  <c r="C1857" i="5"/>
  <c r="AD1857" i="5" s="1"/>
  <c r="C1858" i="5"/>
  <c r="AD1858" i="5" s="1"/>
  <c r="C1859" i="5"/>
  <c r="AD1859" i="5" s="1"/>
  <c r="C1860" i="5"/>
  <c r="AD1860" i="5" s="1"/>
  <c r="C1861" i="5"/>
  <c r="AD1861" i="5" s="1"/>
  <c r="C1862" i="5"/>
  <c r="AD1862" i="5" s="1"/>
  <c r="C1863" i="5"/>
  <c r="AD1863" i="5" s="1"/>
  <c r="C1864" i="5"/>
  <c r="AD1864" i="5" s="1"/>
  <c r="C1865" i="5"/>
  <c r="AD1865" i="5" s="1"/>
  <c r="C1866" i="5"/>
  <c r="AD1866" i="5" s="1"/>
  <c r="C1867" i="5"/>
  <c r="AD1867" i="5" s="1"/>
  <c r="C1868" i="5"/>
  <c r="AD1868" i="5" s="1"/>
  <c r="C1869" i="5"/>
  <c r="AD1869" i="5" s="1"/>
  <c r="C1870" i="5"/>
  <c r="AD1870" i="5" s="1"/>
  <c r="C1871" i="5"/>
  <c r="AD1871" i="5" s="1"/>
  <c r="C1872" i="5"/>
  <c r="AD1872" i="5"/>
  <c r="C1873" i="5"/>
  <c r="AD1873" i="5" s="1"/>
  <c r="C1874" i="5"/>
  <c r="AD1874" i="5" s="1"/>
  <c r="C1875" i="5"/>
  <c r="AD1875" i="5" s="1"/>
  <c r="C1876" i="5"/>
  <c r="AD1876" i="5"/>
  <c r="C1877" i="5"/>
  <c r="AD1877" i="5" s="1"/>
  <c r="C1878" i="5"/>
  <c r="AD1878" i="5"/>
  <c r="C1879" i="5"/>
  <c r="AD1879" i="5"/>
  <c r="C1880" i="5"/>
  <c r="AD1880" i="5" s="1"/>
  <c r="C1881" i="5"/>
  <c r="AD1881" i="5" s="1"/>
  <c r="C1882" i="5"/>
  <c r="AD1882" i="5"/>
  <c r="C1883" i="5"/>
  <c r="AD1883" i="5"/>
  <c r="C1884" i="5"/>
  <c r="AD1884" i="5" s="1"/>
  <c r="C1885" i="5"/>
  <c r="AD1885" i="5" s="1"/>
  <c r="C1886" i="5"/>
  <c r="AD1886" i="5"/>
  <c r="C1887" i="5"/>
  <c r="AD1887" i="5"/>
  <c r="C1888" i="5"/>
  <c r="AD1888" i="5" s="1"/>
  <c r="C1889" i="5"/>
  <c r="AD1889" i="5" s="1"/>
  <c r="C1890" i="5"/>
  <c r="AD1890" i="5"/>
  <c r="C1891" i="5"/>
  <c r="AD1891" i="5"/>
  <c r="C1892" i="5"/>
  <c r="AD1892" i="5" s="1"/>
  <c r="C1893" i="5"/>
  <c r="AD1893" i="5" s="1"/>
  <c r="C1894" i="5"/>
  <c r="AD1894" i="5"/>
  <c r="C1895" i="5"/>
  <c r="AD1895" i="5"/>
  <c r="C1896" i="5"/>
  <c r="AD1896" i="5" s="1"/>
  <c r="C1897" i="5"/>
  <c r="AD1897" i="5" s="1"/>
  <c r="C1898" i="5"/>
  <c r="AD1898" i="5"/>
  <c r="C1899" i="5"/>
  <c r="AD1899" i="5"/>
  <c r="C1900" i="5"/>
  <c r="AD1900" i="5" s="1"/>
  <c r="C1901" i="5"/>
  <c r="AD1901" i="5" s="1"/>
  <c r="C1902" i="5"/>
  <c r="AD1902" i="5"/>
  <c r="C1903" i="5"/>
  <c r="AD1903" i="5"/>
  <c r="C1904" i="5"/>
  <c r="AD1904" i="5" s="1"/>
  <c r="C1905" i="5"/>
  <c r="AD1905" i="5" s="1"/>
  <c r="C1906" i="5"/>
  <c r="AD1906" i="5"/>
  <c r="C1907" i="5"/>
  <c r="AD1907" i="5"/>
  <c r="C1908" i="5"/>
  <c r="AD1908" i="5" s="1"/>
  <c r="C1909" i="5"/>
  <c r="AD1909" i="5" s="1"/>
  <c r="C1910" i="5"/>
  <c r="AD1910" i="5"/>
  <c r="C1911" i="5"/>
  <c r="AD1911" i="5"/>
  <c r="C1912" i="5"/>
  <c r="AD1912" i="5" s="1"/>
  <c r="C1913" i="5"/>
  <c r="AD1913" i="5" s="1"/>
  <c r="C1914" i="5"/>
  <c r="AD1914" i="5"/>
  <c r="C1915" i="5"/>
  <c r="AD1915" i="5"/>
  <c r="C1916" i="5"/>
  <c r="AD1916" i="5" s="1"/>
  <c r="C1917" i="5"/>
  <c r="AD1917" i="5" s="1"/>
  <c r="C1918" i="5"/>
  <c r="AD1918" i="5"/>
  <c r="C1919" i="5"/>
  <c r="AD1919" i="5"/>
  <c r="C1920" i="5"/>
  <c r="AD1920" i="5" s="1"/>
  <c r="C1921" i="5"/>
  <c r="AD1921" i="5" s="1"/>
  <c r="C1922" i="5"/>
  <c r="AD1922" i="5"/>
  <c r="C1923" i="5"/>
  <c r="AD1923" i="5"/>
  <c r="C1924" i="5"/>
  <c r="AD1924" i="5" s="1"/>
  <c r="C1925" i="5"/>
  <c r="AD1925" i="5" s="1"/>
  <c r="C1926" i="5"/>
  <c r="AD1926" i="5"/>
  <c r="C1927" i="5"/>
  <c r="AD1927" i="5"/>
  <c r="C1928" i="5"/>
  <c r="AD1928" i="5" s="1"/>
  <c r="C1929" i="5"/>
  <c r="AD1929" i="5" s="1"/>
  <c r="C1930" i="5"/>
  <c r="AD1930" i="5"/>
  <c r="C1931" i="5"/>
  <c r="AD1931" i="5"/>
  <c r="C1932" i="5"/>
  <c r="AD1932" i="5" s="1"/>
  <c r="C1933" i="5"/>
  <c r="AD1933" i="5" s="1"/>
  <c r="C1934" i="5"/>
  <c r="AD1934" i="5"/>
  <c r="C1935" i="5"/>
  <c r="AD1935" i="5"/>
  <c r="C1936" i="5"/>
  <c r="AD1936" i="5" s="1"/>
  <c r="C1937" i="5"/>
  <c r="AD1937" i="5" s="1"/>
  <c r="C1938" i="5"/>
  <c r="AD1938" i="5"/>
  <c r="C1939" i="5"/>
  <c r="AD1939" i="5"/>
  <c r="C1940" i="5"/>
  <c r="AD1940" i="5" s="1"/>
  <c r="C1941" i="5"/>
  <c r="AD1941" i="5" s="1"/>
  <c r="C1942" i="5"/>
  <c r="AD1942" i="5"/>
  <c r="C1943" i="5"/>
  <c r="AD1943" i="5"/>
  <c r="C1944" i="5"/>
  <c r="AD1944" i="5" s="1"/>
  <c r="C1945" i="5"/>
  <c r="AD1945" i="5" s="1"/>
  <c r="C1946" i="5"/>
  <c r="AD1946" i="5"/>
  <c r="C1947" i="5"/>
  <c r="AD1947" i="5"/>
  <c r="C1948" i="5"/>
  <c r="AD1948" i="5" s="1"/>
  <c r="C1949" i="5"/>
  <c r="AD1949" i="5" s="1"/>
  <c r="C1950" i="5"/>
  <c r="AD1950" i="5"/>
  <c r="C1951" i="5"/>
  <c r="AD1951" i="5"/>
  <c r="C1952" i="5"/>
  <c r="AD1952" i="5" s="1"/>
  <c r="C1953" i="5"/>
  <c r="AD1953" i="5" s="1"/>
  <c r="C1954" i="5"/>
  <c r="AD1954" i="5"/>
  <c r="C1955" i="5"/>
  <c r="AD1955" i="5"/>
  <c r="C1956" i="5"/>
  <c r="AD1956" i="5" s="1"/>
  <c r="C1957" i="5"/>
  <c r="AD1957" i="5" s="1"/>
  <c r="C1958" i="5"/>
  <c r="AD1958" i="5"/>
  <c r="C1959" i="5"/>
  <c r="AD1959" i="5"/>
  <c r="C1960" i="5"/>
  <c r="AD1960" i="5" s="1"/>
  <c r="C1961" i="5"/>
  <c r="AD1961" i="5" s="1"/>
  <c r="C1962" i="5"/>
  <c r="AD1962" i="5"/>
  <c r="C1963" i="5"/>
  <c r="AD1963" i="5"/>
  <c r="C1964" i="5"/>
  <c r="AD1964" i="5" s="1"/>
  <c r="C1965" i="5"/>
  <c r="AD1965" i="5" s="1"/>
  <c r="C1966" i="5"/>
  <c r="AD1966" i="5"/>
  <c r="C1967" i="5"/>
  <c r="AD1967" i="5"/>
  <c r="C1968" i="5"/>
  <c r="AD1968" i="5" s="1"/>
  <c r="C1969" i="5"/>
  <c r="AD1969" i="5" s="1"/>
  <c r="C1970" i="5"/>
  <c r="AD1970" i="5"/>
  <c r="C1971" i="5"/>
  <c r="AD1971" i="5"/>
  <c r="C1972" i="5"/>
  <c r="AD1972" i="5" s="1"/>
  <c r="C1973" i="5"/>
  <c r="AD1973" i="5" s="1"/>
  <c r="C1974" i="5"/>
  <c r="AD1974" i="5"/>
  <c r="C1975" i="5"/>
  <c r="AD1975" i="5"/>
  <c r="C1976" i="5"/>
  <c r="AD1976" i="5" s="1"/>
  <c r="C1977" i="5"/>
  <c r="AD1977" i="5" s="1"/>
  <c r="C1978" i="5"/>
  <c r="AD1978" i="5"/>
  <c r="C1979" i="5"/>
  <c r="AD1979" i="5"/>
  <c r="C1980" i="5"/>
  <c r="AD1980" i="5" s="1"/>
  <c r="C1981" i="5"/>
  <c r="AD1981" i="5" s="1"/>
  <c r="C1982" i="5"/>
  <c r="AD1982" i="5"/>
  <c r="C1983" i="5"/>
  <c r="AD1983" i="5"/>
  <c r="C1984" i="5"/>
  <c r="AD1984" i="5" s="1"/>
  <c r="C1985" i="5"/>
  <c r="AD1985" i="5" s="1"/>
  <c r="C1986" i="5"/>
  <c r="AD1986" i="5"/>
  <c r="C1987" i="5"/>
  <c r="AD1987" i="5"/>
  <c r="C1988" i="5"/>
  <c r="AD1988" i="5" s="1"/>
  <c r="C1989" i="5"/>
  <c r="AD1989" i="5" s="1"/>
  <c r="C1990" i="5"/>
  <c r="AD1990" i="5"/>
  <c r="C1991" i="5"/>
  <c r="AD1991" i="5"/>
  <c r="C1992" i="5"/>
  <c r="AD1992" i="5" s="1"/>
  <c r="C1993" i="5"/>
  <c r="AD1993" i="5" s="1"/>
  <c r="C1994" i="5"/>
  <c r="AD1994" i="5"/>
  <c r="C1995" i="5"/>
  <c r="AD1995" i="5"/>
  <c r="C1996" i="5"/>
  <c r="AD1996" i="5" s="1"/>
  <c r="C1997" i="5"/>
  <c r="AD1997" i="5" s="1"/>
  <c r="C1998" i="5"/>
  <c r="AD1998" i="5"/>
  <c r="C1999" i="5"/>
  <c r="AD1999" i="5"/>
  <c r="C2000" i="5"/>
  <c r="AD2000" i="5" s="1"/>
  <c r="C2001" i="5"/>
  <c r="AD2001" i="5" s="1"/>
  <c r="C2002" i="5"/>
  <c r="AD2002" i="5"/>
  <c r="C2003" i="5"/>
  <c r="AD2003" i="5"/>
  <c r="C2004" i="5"/>
  <c r="AD2004" i="5" s="1"/>
  <c r="C2005" i="5"/>
  <c r="AD2005" i="5" s="1"/>
  <c r="C2006" i="5"/>
  <c r="AD2006" i="5"/>
  <c r="C2007" i="5"/>
  <c r="AD2007" i="5"/>
  <c r="C2008" i="5"/>
  <c r="AD2008" i="5" s="1"/>
  <c r="C2009" i="5"/>
  <c r="AD2009" i="5" s="1"/>
  <c r="C2010" i="5"/>
  <c r="AD2010" i="5"/>
  <c r="C2011" i="5"/>
  <c r="AD2011" i="5"/>
  <c r="C2012" i="5"/>
  <c r="AD2012" i="5" s="1"/>
  <c r="C2013" i="5"/>
  <c r="AD2013" i="5" s="1"/>
  <c r="C2014" i="5"/>
  <c r="AD2014" i="5"/>
  <c r="C2015" i="5"/>
  <c r="AD2015" i="5"/>
  <c r="C2016" i="5"/>
  <c r="AD2016" i="5" s="1"/>
  <c r="C2017" i="5"/>
  <c r="AD2017" i="5" s="1"/>
  <c r="C2018" i="5"/>
  <c r="AD2018" i="5"/>
  <c r="C2019" i="5"/>
  <c r="AD2019" i="5"/>
  <c r="C2020" i="5"/>
  <c r="AD2020" i="5" s="1"/>
  <c r="C2021" i="5"/>
  <c r="AD2021" i="5" s="1"/>
  <c r="C2022" i="5"/>
  <c r="AD2022" i="5"/>
  <c r="C2023" i="5"/>
  <c r="AD2023" i="5"/>
  <c r="C2024" i="5"/>
  <c r="AD2024" i="5" s="1"/>
  <c r="C2025" i="5"/>
  <c r="AD2025" i="5" s="1"/>
  <c r="C2026" i="5"/>
  <c r="AD2026" i="5"/>
  <c r="C2027" i="5"/>
  <c r="AD2027" i="5"/>
  <c r="C2028" i="5"/>
  <c r="AD2028" i="5" s="1"/>
  <c r="C2029" i="5"/>
  <c r="AD2029" i="5" s="1"/>
  <c r="C2030" i="5"/>
  <c r="AD2030" i="5"/>
  <c r="C2031" i="5"/>
  <c r="AD2031" i="5"/>
  <c r="C2032" i="5"/>
  <c r="AD2032" i="5" s="1"/>
  <c r="C2033" i="5"/>
  <c r="AD2033" i="5" s="1"/>
  <c r="C2034" i="5"/>
  <c r="AD2034" i="5"/>
  <c r="C2035" i="5"/>
  <c r="AD2035" i="5"/>
  <c r="C2036" i="5"/>
  <c r="AD2036" i="5" s="1"/>
  <c r="C2037" i="5"/>
  <c r="AD2037" i="5" s="1"/>
  <c r="C2038" i="5"/>
  <c r="AD2038" i="5"/>
  <c r="C2039" i="5"/>
  <c r="AD2039" i="5"/>
  <c r="C2040" i="5"/>
  <c r="AD2040" i="5" s="1"/>
  <c r="C2041" i="5"/>
  <c r="AD2041" i="5" s="1"/>
  <c r="C2042" i="5"/>
  <c r="AD2042" i="5"/>
  <c r="C2043" i="5"/>
  <c r="AD2043" i="5"/>
  <c r="C2044" i="5"/>
  <c r="AD2044" i="5" s="1"/>
  <c r="C2045" i="5"/>
  <c r="AD2045" i="5" s="1"/>
  <c r="C2046" i="5"/>
  <c r="AD2046" i="5"/>
  <c r="C2047" i="5"/>
  <c r="AD2047" i="5"/>
  <c r="C2048" i="5"/>
  <c r="AD2048" i="5" s="1"/>
  <c r="C2049" i="5"/>
  <c r="AD2049" i="5" s="1"/>
  <c r="C2050" i="5"/>
  <c r="AD2050" i="5"/>
  <c r="C2051" i="5"/>
  <c r="AD2051" i="5"/>
  <c r="C2052" i="5"/>
  <c r="AD2052" i="5" s="1"/>
  <c r="C2053" i="5"/>
  <c r="AD2053" i="5" s="1"/>
  <c r="C2054" i="5"/>
  <c r="AD2054" i="5"/>
  <c r="C2055" i="5"/>
  <c r="AD2055" i="5"/>
  <c r="C2056" i="5"/>
  <c r="AD2056" i="5" s="1"/>
  <c r="C2057" i="5"/>
  <c r="AD2057" i="5" s="1"/>
  <c r="C2058" i="5"/>
  <c r="AD2058" i="5"/>
  <c r="C2059" i="5"/>
  <c r="AD2059" i="5"/>
  <c r="C2060" i="5"/>
  <c r="AD2060" i="5" s="1"/>
  <c r="C2061" i="5"/>
  <c r="AD2061" i="5" s="1"/>
  <c r="C2062" i="5"/>
  <c r="AD2062" i="5"/>
  <c r="C2063" i="5"/>
  <c r="AD2063" i="5"/>
  <c r="C2064" i="5"/>
  <c r="AD2064" i="5" s="1"/>
  <c r="C2065" i="5"/>
  <c r="AD2065" i="5" s="1"/>
  <c r="C2066" i="5"/>
  <c r="AD2066" i="5"/>
  <c r="C2067" i="5"/>
  <c r="AD2067" i="5"/>
  <c r="C2068" i="5"/>
  <c r="AD2068" i="5" s="1"/>
  <c r="C2069" i="5"/>
  <c r="AD2069" i="5" s="1"/>
  <c r="C2070" i="5"/>
  <c r="AD2070" i="5"/>
  <c r="C2071" i="5"/>
  <c r="AD2071" i="5"/>
  <c r="C2072" i="5"/>
  <c r="AD2072" i="5" s="1"/>
  <c r="C2073" i="5"/>
  <c r="AD2073" i="5" s="1"/>
  <c r="C2074" i="5"/>
  <c r="AD2074" i="5"/>
  <c r="C2075" i="5"/>
  <c r="AD2075" i="5"/>
  <c r="C2076" i="5"/>
  <c r="AD2076" i="5" s="1"/>
  <c r="C2077" i="5"/>
  <c r="AD2077" i="5" s="1"/>
  <c r="C2078" i="5"/>
  <c r="AD2078" i="5"/>
  <c r="C2079" i="5"/>
  <c r="AD2079" i="5"/>
  <c r="C2080" i="5"/>
  <c r="AD2080" i="5" s="1"/>
  <c r="C2081" i="5"/>
  <c r="AD2081" i="5" s="1"/>
  <c r="C2082" i="5"/>
  <c r="AD2082" i="5"/>
  <c r="C2083" i="5"/>
  <c r="AD2083" i="5"/>
  <c r="C2084" i="5"/>
  <c r="AD2084" i="5" s="1"/>
  <c r="C2085" i="5"/>
  <c r="AD2085" i="5" s="1"/>
  <c r="C2086" i="5"/>
  <c r="AD2086" i="5"/>
  <c r="C2087" i="5"/>
  <c r="AD2087" i="5"/>
  <c r="C2088" i="5"/>
  <c r="AD2088" i="5" s="1"/>
  <c r="C2089" i="5"/>
  <c r="AD2089" i="5" s="1"/>
  <c r="C2090" i="5"/>
  <c r="AD2090" i="5"/>
  <c r="C2091" i="5"/>
  <c r="AD2091" i="5"/>
  <c r="C2092" i="5"/>
  <c r="AD2092" i="5" s="1"/>
  <c r="C2093" i="5"/>
  <c r="AD2093" i="5" s="1"/>
  <c r="C2094" i="5"/>
  <c r="AD2094" i="5"/>
  <c r="C2095" i="5"/>
  <c r="AD2095" i="5"/>
  <c r="C2096" i="5"/>
  <c r="AD2096" i="5" s="1"/>
  <c r="C2097" i="5"/>
  <c r="AD2097" i="5" s="1"/>
  <c r="C2098" i="5"/>
  <c r="AD2098" i="5"/>
  <c r="C2099" i="5"/>
  <c r="AD2099" i="5"/>
  <c r="C2100" i="5"/>
  <c r="AD2100" i="5" s="1"/>
  <c r="C2101" i="5"/>
  <c r="AD2101" i="5" s="1"/>
  <c r="C2102" i="5"/>
  <c r="AD2102" i="5"/>
  <c r="C2103" i="5"/>
  <c r="AD2103" i="5"/>
  <c r="C2104" i="5"/>
  <c r="AD2104" i="5" s="1"/>
  <c r="C2105" i="5"/>
  <c r="AD2105" i="5" s="1"/>
  <c r="C2106" i="5"/>
  <c r="AD2106" i="5"/>
  <c r="C2107" i="5"/>
  <c r="AD2107" i="5"/>
  <c r="C2108" i="5"/>
  <c r="AD2108" i="5" s="1"/>
  <c r="C2109" i="5"/>
  <c r="AD2109" i="5" s="1"/>
  <c r="C2110" i="5"/>
  <c r="AD2110" i="5"/>
  <c r="C2111" i="5"/>
  <c r="AD2111" i="5"/>
  <c r="C2112" i="5"/>
  <c r="AD2112" i="5" s="1"/>
  <c r="C2113" i="5"/>
  <c r="AD2113" i="5" s="1"/>
  <c r="C2114" i="5"/>
  <c r="AD2114" i="5"/>
  <c r="C2115" i="5"/>
  <c r="AD2115" i="5"/>
  <c r="C2116" i="5"/>
  <c r="AD2116" i="5" s="1"/>
  <c r="C2117" i="5"/>
  <c r="AD2117" i="5" s="1"/>
  <c r="C2118" i="5"/>
  <c r="AD2118" i="5"/>
  <c r="C2119" i="5"/>
  <c r="AD2119" i="5"/>
  <c r="C2120" i="5"/>
  <c r="AD2120" i="5" s="1"/>
  <c r="C2121" i="5"/>
  <c r="AD2121" i="5" s="1"/>
  <c r="C2122" i="5"/>
  <c r="AD2122" i="5"/>
  <c r="C2123" i="5"/>
  <c r="AD2123" i="5"/>
  <c r="C2124" i="5"/>
  <c r="AD2124" i="5" s="1"/>
  <c r="C2125" i="5"/>
  <c r="AD2125" i="5" s="1"/>
  <c r="C2126" i="5"/>
  <c r="AD2126" i="5"/>
  <c r="C2127" i="5"/>
  <c r="AD2127" i="5"/>
  <c r="C2128" i="5"/>
  <c r="AD2128" i="5" s="1"/>
  <c r="C2129" i="5"/>
  <c r="AD2129" i="5" s="1"/>
  <c r="C2130" i="5"/>
  <c r="AD2130" i="5"/>
  <c r="C2131" i="5"/>
  <c r="AD2131" i="5"/>
  <c r="C2132" i="5"/>
  <c r="AD2132" i="5" s="1"/>
  <c r="C2133" i="5"/>
  <c r="AD2133" i="5" s="1"/>
  <c r="C2134" i="5"/>
  <c r="AD2134" i="5"/>
  <c r="C2135" i="5"/>
  <c r="AD2135" i="5"/>
  <c r="C2136" i="5"/>
  <c r="AD2136" i="5" s="1"/>
  <c r="C2137" i="5"/>
  <c r="AD2137" i="5" s="1"/>
  <c r="C2138" i="5"/>
  <c r="AD2138" i="5"/>
  <c r="C2139" i="5"/>
  <c r="AD2139" i="5"/>
  <c r="C2140" i="5"/>
  <c r="AD2140" i="5" s="1"/>
  <c r="C2141" i="5"/>
  <c r="AD2141" i="5" s="1"/>
  <c r="C2142" i="5"/>
  <c r="AD2142" i="5"/>
  <c r="C2143" i="5"/>
  <c r="AD2143" i="5"/>
  <c r="C2144" i="5"/>
  <c r="AD2144" i="5" s="1"/>
  <c r="C2145" i="5"/>
  <c r="AD2145" i="5" s="1"/>
  <c r="C2146" i="5"/>
  <c r="AD2146" i="5" s="1"/>
  <c r="C2147" i="5"/>
  <c r="AD2147" i="5"/>
  <c r="C2148" i="5"/>
  <c r="AD2148" i="5" s="1"/>
  <c r="C2149" i="5"/>
  <c r="AD2149" i="5" s="1"/>
  <c r="C2150" i="5"/>
  <c r="AD2150" i="5"/>
  <c r="C2151" i="5"/>
  <c r="AD2151" i="5"/>
  <c r="C2152" i="5"/>
  <c r="AD2152" i="5" s="1"/>
  <c r="C2153" i="5"/>
  <c r="AD2153" i="5" s="1"/>
  <c r="C2154" i="5"/>
  <c r="AD2154" i="5"/>
  <c r="C2155" i="5"/>
  <c r="AD2155" i="5"/>
  <c r="C2156" i="5"/>
  <c r="AD2156" i="5" s="1"/>
  <c r="C2157" i="5"/>
  <c r="AD2157" i="5" s="1"/>
  <c r="C2158" i="5"/>
  <c r="AD2158" i="5"/>
  <c r="C2159" i="5"/>
  <c r="AD2159" i="5"/>
  <c r="C2160" i="5"/>
  <c r="AD2160" i="5" s="1"/>
  <c r="C2161" i="5"/>
  <c r="AD2161" i="5" s="1"/>
  <c r="C2162" i="5"/>
  <c r="AD2162" i="5" s="1"/>
  <c r="C2163" i="5"/>
  <c r="AD2163" i="5"/>
  <c r="C2164" i="5"/>
  <c r="AD2164" i="5" s="1"/>
  <c r="C2165" i="5"/>
  <c r="AD2165" i="5" s="1"/>
  <c r="C2166" i="5"/>
  <c r="AD2166" i="5"/>
  <c r="C2167" i="5"/>
  <c r="AD2167" i="5"/>
  <c r="C2168" i="5"/>
  <c r="AD2168" i="5" s="1"/>
  <c r="C2169" i="5"/>
  <c r="AD2169" i="5" s="1"/>
  <c r="C2170" i="5"/>
  <c r="AD2170" i="5"/>
  <c r="C2171" i="5"/>
  <c r="AD2171" i="5"/>
  <c r="C2172" i="5"/>
  <c r="AD2172" i="5" s="1"/>
  <c r="C2173" i="5"/>
  <c r="AD2173" i="5" s="1"/>
  <c r="C2174" i="5"/>
  <c r="AD2174" i="5"/>
  <c r="C2175" i="5"/>
  <c r="AD2175" i="5"/>
  <c r="C2176" i="5"/>
  <c r="AD2176" i="5" s="1"/>
  <c r="C2177" i="5"/>
  <c r="AD2177" i="5" s="1"/>
  <c r="C2178" i="5"/>
  <c r="AD2178" i="5" s="1"/>
  <c r="C2179" i="5"/>
  <c r="AD2179" i="5"/>
  <c r="C2180" i="5"/>
  <c r="AD2180" i="5" s="1"/>
  <c r="C2181" i="5"/>
  <c r="AD2181" i="5" s="1"/>
  <c r="C2182" i="5"/>
  <c r="AD2182" i="5"/>
  <c r="C2183" i="5"/>
  <c r="AD2183" i="5"/>
  <c r="C2184" i="5"/>
  <c r="AD2184" i="5" s="1"/>
  <c r="C2185" i="5"/>
  <c r="AD2185" i="5" s="1"/>
  <c r="C2186" i="5"/>
  <c r="AD2186" i="5"/>
  <c r="C2187" i="5"/>
  <c r="AD2187" i="5"/>
  <c r="C2188" i="5"/>
  <c r="AD2188" i="5" s="1"/>
  <c r="C2189" i="5"/>
  <c r="AD2189" i="5" s="1"/>
  <c r="C2190" i="5"/>
  <c r="AD2190" i="5"/>
  <c r="C2191" i="5"/>
  <c r="AD2191" i="5"/>
  <c r="C2192" i="5"/>
  <c r="AD2192" i="5" s="1"/>
  <c r="C2193" i="5"/>
  <c r="AD2193" i="5" s="1"/>
  <c r="C2194" i="5"/>
  <c r="AD2194" i="5" s="1"/>
  <c r="C2195" i="5"/>
  <c r="AD2195" i="5"/>
  <c r="C2196" i="5"/>
  <c r="AD2196" i="5" s="1"/>
  <c r="C2197" i="5"/>
  <c r="AD2197" i="5" s="1"/>
  <c r="C2198" i="5"/>
  <c r="AD2198" i="5"/>
  <c r="C2199" i="5"/>
  <c r="AD2199" i="5"/>
  <c r="C2200" i="5"/>
  <c r="AD2200" i="5" s="1"/>
  <c r="C2201" i="5"/>
  <c r="AD2201" i="5" s="1"/>
  <c r="C2202" i="5"/>
  <c r="AD2202" i="5"/>
  <c r="C2203" i="5"/>
  <c r="AD2203" i="5"/>
  <c r="C2204" i="5"/>
  <c r="AD2204" i="5" s="1"/>
  <c r="C2205" i="5"/>
  <c r="AD2205" i="5" s="1"/>
  <c r="C2206" i="5"/>
  <c r="AD2206" i="5"/>
  <c r="C2207" i="5"/>
  <c r="AD2207" i="5"/>
  <c r="C2208" i="5"/>
  <c r="AD2208" i="5" s="1"/>
  <c r="C2209" i="5"/>
  <c r="AD2209" i="5" s="1"/>
  <c r="C2210" i="5"/>
  <c r="AD2210" i="5" s="1"/>
  <c r="C2211" i="5"/>
  <c r="AD2211" i="5"/>
  <c r="C2212" i="5"/>
  <c r="AD2212" i="5" s="1"/>
  <c r="C2213" i="5"/>
  <c r="AD2213" i="5" s="1"/>
  <c r="C2214" i="5"/>
  <c r="AD2214" i="5"/>
  <c r="C2215" i="5"/>
  <c r="AD2215" i="5" s="1"/>
  <c r="C2216" i="5"/>
  <c r="AD2216" i="5" s="1"/>
  <c r="C2217" i="5"/>
  <c r="AD2217" i="5" s="1"/>
  <c r="C2218" i="5"/>
  <c r="AD2218" i="5" s="1"/>
  <c r="C2219" i="5"/>
  <c r="AD2219" i="5"/>
  <c r="C2220" i="5"/>
  <c r="AD2220" i="5" s="1"/>
  <c r="C2221" i="5"/>
  <c r="AD2221" i="5" s="1"/>
  <c r="C2222" i="5"/>
  <c r="AD2222" i="5" s="1"/>
  <c r="C2223" i="5"/>
  <c r="AD2223" i="5"/>
  <c r="C2224" i="5"/>
  <c r="AD2224" i="5" s="1"/>
  <c r="C2225" i="5"/>
  <c r="AD2225" i="5" s="1"/>
  <c r="C2226" i="5"/>
  <c r="AD2226" i="5" s="1"/>
  <c r="C2227" i="5"/>
  <c r="AD2227" i="5"/>
  <c r="C2228" i="5"/>
  <c r="AD2228" i="5" s="1"/>
  <c r="C2229" i="5"/>
  <c r="AD2229" i="5" s="1"/>
  <c r="C2230" i="5"/>
  <c r="AD2230" i="5" s="1"/>
  <c r="C2231" i="5"/>
  <c r="AD2231" i="5"/>
  <c r="C2232" i="5"/>
  <c r="AD2232" i="5" s="1"/>
  <c r="C2233" i="5"/>
  <c r="AD2233" i="5" s="1"/>
  <c r="C2234" i="5"/>
  <c r="AD2234" i="5" s="1"/>
  <c r="C2235" i="5"/>
  <c r="AD2235" i="5"/>
  <c r="C2236" i="5"/>
  <c r="AD2236" i="5" s="1"/>
  <c r="C2237" i="5"/>
  <c r="AD2237" i="5" s="1"/>
  <c r="C2238" i="5"/>
  <c r="AD2238" i="5" s="1"/>
  <c r="C2239" i="5"/>
  <c r="AD2239" i="5"/>
  <c r="C2240" i="5"/>
  <c r="AD2240" i="5" s="1"/>
  <c r="C2241" i="5"/>
  <c r="AD2241" i="5" s="1"/>
  <c r="C2242" i="5"/>
  <c r="AD2242" i="5" s="1"/>
  <c r="C2243" i="5"/>
  <c r="AD2243" i="5"/>
  <c r="C2244" i="5"/>
  <c r="AD2244" i="5" s="1"/>
  <c r="C2245" i="5"/>
  <c r="AD2245" i="5" s="1"/>
  <c r="C2246" i="5"/>
  <c r="AD2246" i="5" s="1"/>
  <c r="C2247" i="5"/>
  <c r="AD2247" i="5"/>
  <c r="C2248" i="5"/>
  <c r="AD2248" i="5" s="1"/>
  <c r="C2249" i="5"/>
  <c r="AD2249" i="5" s="1"/>
  <c r="C2250" i="5"/>
  <c r="AD2250" i="5" s="1"/>
  <c r="C2251" i="5"/>
  <c r="AD2251" i="5"/>
  <c r="C2252" i="5"/>
  <c r="AD2252" i="5" s="1"/>
  <c r="C2253" i="5"/>
  <c r="AD2253" i="5" s="1"/>
  <c r="C2254" i="5"/>
  <c r="AD2254" i="5" s="1"/>
  <c r="C2255" i="5"/>
  <c r="AD2255" i="5"/>
  <c r="C2256" i="5"/>
  <c r="AD2256" i="5" s="1"/>
  <c r="C2257" i="5"/>
  <c r="AD2257" i="5" s="1"/>
  <c r="C2258" i="5"/>
  <c r="AD2258" i="5" s="1"/>
  <c r="C2259" i="5"/>
  <c r="AD2259" i="5"/>
  <c r="C2260" i="5"/>
  <c r="AD2260" i="5" s="1"/>
  <c r="C2261" i="5"/>
  <c r="AD2261" i="5" s="1"/>
  <c r="C2262" i="5"/>
  <c r="AD2262" i="5" s="1"/>
  <c r="C2263" i="5"/>
  <c r="AD2263" i="5"/>
  <c r="C2264" i="5"/>
  <c r="AD2264" i="5" s="1"/>
  <c r="C2265" i="5"/>
  <c r="AD2265" i="5" s="1"/>
  <c r="C2266" i="5"/>
  <c r="AD2266" i="5" s="1"/>
  <c r="C2267" i="5"/>
  <c r="AD2267" i="5"/>
  <c r="C2268" i="5"/>
  <c r="AD2268" i="5" s="1"/>
  <c r="C2269" i="5"/>
  <c r="AD2269" i="5" s="1"/>
  <c r="C2270" i="5"/>
  <c r="AD2270" i="5" s="1"/>
  <c r="C2271" i="5"/>
  <c r="AD2271" i="5"/>
  <c r="C2272" i="5"/>
  <c r="AD2272" i="5" s="1"/>
  <c r="C2273" i="5"/>
  <c r="AD2273" i="5" s="1"/>
  <c r="C2274" i="5"/>
  <c r="AD2274" i="5" s="1"/>
  <c r="C2275" i="5"/>
  <c r="AD2275" i="5"/>
  <c r="C2276" i="5"/>
  <c r="AD2276" i="5" s="1"/>
  <c r="C2277" i="5"/>
  <c r="AD2277" i="5" s="1"/>
  <c r="C2278" i="5"/>
  <c r="AD2278" i="5" s="1"/>
  <c r="C2279" i="5"/>
  <c r="AD2279" i="5"/>
  <c r="C2280" i="5"/>
  <c r="AD2280" i="5" s="1"/>
  <c r="C2281" i="5"/>
  <c r="AD2281" i="5" s="1"/>
  <c r="C2282" i="5"/>
  <c r="AD2282" i="5" s="1"/>
  <c r="C2283" i="5"/>
  <c r="AD2283" i="5"/>
  <c r="C2284" i="5"/>
  <c r="AD2284" i="5" s="1"/>
  <c r="C2285" i="5"/>
  <c r="AD2285" i="5" s="1"/>
  <c r="C2286" i="5"/>
  <c r="AD2286" i="5" s="1"/>
  <c r="C2287" i="5"/>
  <c r="AD2287" i="5"/>
  <c r="C2288" i="5"/>
  <c r="AD2288" i="5" s="1"/>
  <c r="C2289" i="5"/>
  <c r="AD2289" i="5" s="1"/>
  <c r="C2290" i="5"/>
  <c r="AD2290" i="5" s="1"/>
  <c r="C2291" i="5"/>
  <c r="AD2291" i="5"/>
  <c r="C2292" i="5"/>
  <c r="AD2292" i="5" s="1"/>
  <c r="C2293" i="5"/>
  <c r="AD2293" i="5" s="1"/>
  <c r="C2294" i="5"/>
  <c r="AD2294" i="5" s="1"/>
  <c r="C2295" i="5"/>
  <c r="AD2295" i="5"/>
  <c r="C2296" i="5"/>
  <c r="AD2296" i="5" s="1"/>
  <c r="C2297" i="5"/>
  <c r="AD2297" i="5" s="1"/>
  <c r="C2298" i="5"/>
  <c r="AD2298" i="5" s="1"/>
  <c r="C2299" i="5"/>
  <c r="AD2299" i="5"/>
  <c r="C2300" i="5"/>
  <c r="AD2300" i="5" s="1"/>
  <c r="C2301" i="5"/>
  <c r="AD2301" i="5" s="1"/>
  <c r="C2302" i="5"/>
  <c r="AD2302" i="5" s="1"/>
  <c r="C2303" i="5"/>
  <c r="AD2303" i="5"/>
  <c r="C2304" i="5"/>
  <c r="AD2304" i="5" s="1"/>
  <c r="C2305" i="5"/>
  <c r="AD2305" i="5" s="1"/>
  <c r="C2306" i="5"/>
  <c r="AD2306" i="5" s="1"/>
  <c r="C2307" i="5"/>
  <c r="AD2307" i="5"/>
  <c r="C2308" i="5"/>
  <c r="AD2308" i="5" s="1"/>
  <c r="C2309" i="5"/>
  <c r="AD2309" i="5" s="1"/>
  <c r="C2310" i="5"/>
  <c r="AD2310" i="5" s="1"/>
  <c r="C2311" i="5"/>
  <c r="AD2311" i="5"/>
  <c r="C2312" i="5"/>
  <c r="AD2312" i="5" s="1"/>
  <c r="C2313" i="5"/>
  <c r="AD2313" i="5" s="1"/>
  <c r="C2314" i="5"/>
  <c r="AD2314" i="5" s="1"/>
  <c r="C2315" i="5"/>
  <c r="AD2315" i="5"/>
  <c r="C2316" i="5"/>
  <c r="AD2316" i="5" s="1"/>
  <c r="C2317" i="5"/>
  <c r="AD2317" i="5" s="1"/>
  <c r="C2318" i="5"/>
  <c r="AD2318" i="5" s="1"/>
  <c r="C2319" i="5"/>
  <c r="AD2319" i="5"/>
  <c r="C2320" i="5"/>
  <c r="AD2320" i="5" s="1"/>
  <c r="C2321" i="5"/>
  <c r="AD2321" i="5" s="1"/>
  <c r="C2322" i="5"/>
  <c r="AD2322" i="5" s="1"/>
  <c r="C2323" i="5"/>
  <c r="AD2323" i="5"/>
  <c r="C2324" i="5"/>
  <c r="AD2324" i="5" s="1"/>
  <c r="C2325" i="5"/>
  <c r="AD2325" i="5" s="1"/>
  <c r="C2326" i="5"/>
  <c r="AD2326" i="5" s="1"/>
  <c r="C2327" i="5"/>
  <c r="AD2327" i="5"/>
  <c r="C2328" i="5"/>
  <c r="AD2328" i="5" s="1"/>
  <c r="C2329" i="5"/>
  <c r="AD2329" i="5" s="1"/>
  <c r="C2330" i="5"/>
  <c r="AD2330" i="5" s="1"/>
  <c r="C2331" i="5"/>
  <c r="AD2331" i="5"/>
  <c r="C2332" i="5"/>
  <c r="AD2332" i="5" s="1"/>
  <c r="C2333" i="5"/>
  <c r="AD2333" i="5" s="1"/>
  <c r="C2334" i="5"/>
  <c r="AD2334" i="5" s="1"/>
  <c r="C2335" i="5"/>
  <c r="AD2335" i="5"/>
  <c r="C2336" i="5"/>
  <c r="AD2336" i="5" s="1"/>
  <c r="C2337" i="5"/>
  <c r="AD2337" i="5" s="1"/>
  <c r="C2338" i="5"/>
  <c r="AD2338" i="5" s="1"/>
  <c r="C2339" i="5"/>
  <c r="AD2339" i="5"/>
  <c r="C2340" i="5"/>
  <c r="AD2340" i="5" s="1"/>
  <c r="C2341" i="5"/>
  <c r="AD2341" i="5" s="1"/>
  <c r="C2342" i="5"/>
  <c r="AD2342" i="5" s="1"/>
  <c r="C2343" i="5"/>
  <c r="AD2343" i="5"/>
  <c r="C2344" i="5"/>
  <c r="AD2344" i="5" s="1"/>
  <c r="C2345" i="5"/>
  <c r="AD2345" i="5" s="1"/>
  <c r="C2346" i="5"/>
  <c r="AD2346" i="5" s="1"/>
  <c r="C2347" i="5"/>
  <c r="AD2347" i="5"/>
  <c r="C2348" i="5"/>
  <c r="AD2348" i="5" s="1"/>
  <c r="C2349" i="5"/>
  <c r="AD2349" i="5" s="1"/>
  <c r="C2350" i="5"/>
  <c r="AD2350" i="5" s="1"/>
  <c r="C2351" i="5"/>
  <c r="AD2351" i="5"/>
  <c r="C2352" i="5"/>
  <c r="AD2352" i="5" s="1"/>
  <c r="C2353" i="5"/>
  <c r="AD2353" i="5" s="1"/>
  <c r="C2354" i="5"/>
  <c r="AD2354" i="5" s="1"/>
  <c r="C2355" i="5"/>
  <c r="AD2355" i="5"/>
  <c r="C2356" i="5"/>
  <c r="AD2356" i="5" s="1"/>
  <c r="C2357" i="5"/>
  <c r="AD2357" i="5" s="1"/>
  <c r="C2358" i="5"/>
  <c r="AD2358" i="5" s="1"/>
  <c r="C2359" i="5"/>
  <c r="AD2359" i="5"/>
  <c r="C2360" i="5"/>
  <c r="AD2360" i="5" s="1"/>
  <c r="C2361" i="5"/>
  <c r="AD2361" i="5" s="1"/>
  <c r="C2362" i="5"/>
  <c r="AD2362" i="5" s="1"/>
  <c r="C2363" i="5"/>
  <c r="AD2363" i="5"/>
  <c r="C2364" i="5"/>
  <c r="AD2364" i="5" s="1"/>
  <c r="C2365" i="5"/>
  <c r="AD2365" i="5" s="1"/>
  <c r="C2366" i="5"/>
  <c r="AD2366" i="5" s="1"/>
  <c r="C2367" i="5"/>
  <c r="AD2367" i="5"/>
  <c r="C2368" i="5"/>
  <c r="AD2368" i="5" s="1"/>
  <c r="C2369" i="5"/>
  <c r="AD2369" i="5" s="1"/>
  <c r="C2370" i="5"/>
  <c r="AD2370" i="5" s="1"/>
  <c r="C2371" i="5"/>
  <c r="AD2371" i="5"/>
  <c r="C2372" i="5"/>
  <c r="AD2372" i="5" s="1"/>
  <c r="C2373" i="5"/>
  <c r="AD2373" i="5" s="1"/>
  <c r="C2374" i="5"/>
  <c r="AD2374" i="5" s="1"/>
  <c r="C2375" i="5"/>
  <c r="AD2375" i="5"/>
  <c r="C2376" i="5"/>
  <c r="AD2376" i="5" s="1"/>
  <c r="C2377" i="5"/>
  <c r="AD2377" i="5" s="1"/>
  <c r="C2378" i="5"/>
  <c r="AD2378" i="5" s="1"/>
  <c r="C2379" i="5"/>
  <c r="AD2379" i="5"/>
  <c r="C2380" i="5"/>
  <c r="AD2380" i="5" s="1"/>
  <c r="C2381" i="5"/>
  <c r="AD2381" i="5" s="1"/>
  <c r="C2382" i="5"/>
  <c r="AD2382" i="5" s="1"/>
  <c r="C2383" i="5"/>
  <c r="AD2383" i="5"/>
  <c r="C2384" i="5"/>
  <c r="AD2384" i="5" s="1"/>
  <c r="C2385" i="5"/>
  <c r="AD2385" i="5" s="1"/>
  <c r="C2386" i="5"/>
  <c r="AD2386" i="5" s="1"/>
  <c r="C2387" i="5"/>
  <c r="AD2387" i="5"/>
  <c r="C2388" i="5"/>
  <c r="AD2388" i="5" s="1"/>
  <c r="C2389" i="5"/>
  <c r="AD2389" i="5" s="1"/>
  <c r="C2390" i="5"/>
  <c r="AD2390" i="5" s="1"/>
  <c r="C2391" i="5"/>
  <c r="AD2391" i="5"/>
  <c r="C2392" i="5"/>
  <c r="AD2392" i="5" s="1"/>
  <c r="C2393" i="5"/>
  <c r="AD2393" i="5" s="1"/>
  <c r="C2394" i="5"/>
  <c r="AD2394" i="5" s="1"/>
  <c r="C2395" i="5"/>
  <c r="AD2395" i="5"/>
  <c r="C2396" i="5"/>
  <c r="AD2396" i="5" s="1"/>
  <c r="C2397" i="5"/>
  <c r="AD2397" i="5" s="1"/>
  <c r="C2398" i="5"/>
  <c r="AD2398" i="5" s="1"/>
  <c r="C2399" i="5"/>
  <c r="AD2399" i="5"/>
  <c r="C2400" i="5"/>
  <c r="AD2400" i="5" s="1"/>
  <c r="C2401" i="5"/>
  <c r="AD2401" i="5" s="1"/>
  <c r="C2402" i="5"/>
  <c r="AD2402" i="5" s="1"/>
  <c r="C2403" i="5"/>
  <c r="AD2403" i="5"/>
  <c r="C2404" i="5"/>
  <c r="AD2404" i="5" s="1"/>
  <c r="C2405" i="5"/>
  <c r="AD2405" i="5" s="1"/>
  <c r="C2406" i="5"/>
  <c r="AD2406" i="5" s="1"/>
  <c r="C2407" i="5"/>
  <c r="AD2407" i="5"/>
  <c r="C2408" i="5"/>
  <c r="AD2408" i="5" s="1"/>
  <c r="C2409" i="5"/>
  <c r="AD2409" i="5" s="1"/>
  <c r="C2410" i="5"/>
  <c r="AD2410" i="5" s="1"/>
  <c r="C2411" i="5"/>
  <c r="AD2411" i="5"/>
  <c r="C2412" i="5"/>
  <c r="AD2412" i="5" s="1"/>
  <c r="C2413" i="5"/>
  <c r="AD2413" i="5" s="1"/>
  <c r="C2414" i="5"/>
  <c r="AD2414" i="5" s="1"/>
  <c r="C2415" i="5"/>
  <c r="AD2415" i="5" s="1"/>
  <c r="C2416" i="5"/>
  <c r="AD2416" i="5" s="1"/>
  <c r="C2417" i="5"/>
  <c r="AD2417" i="5" s="1"/>
  <c r="C2418" i="5"/>
  <c r="AD2418" i="5" s="1"/>
  <c r="C2419" i="5"/>
  <c r="AD2419" i="5"/>
  <c r="C2420" i="5"/>
  <c r="AD2420" i="5" s="1"/>
  <c r="C2421" i="5"/>
  <c r="AD2421" i="5" s="1"/>
  <c r="C2422" i="5"/>
  <c r="AD2422" i="5" s="1"/>
  <c r="C2423" i="5"/>
  <c r="AD2423" i="5"/>
  <c r="C2424" i="5"/>
  <c r="AD2424" i="5" s="1"/>
  <c r="C2425" i="5"/>
  <c r="AD2425" i="5" s="1"/>
  <c r="C2426" i="5"/>
  <c r="AD2426" i="5" s="1"/>
  <c r="C2427" i="5"/>
  <c r="AD2427" i="5" s="1"/>
  <c r="C2428" i="5"/>
  <c r="AD2428" i="5" s="1"/>
  <c r="C2429" i="5"/>
  <c r="AD2429" i="5" s="1"/>
  <c r="C2430" i="5"/>
  <c r="AD2430" i="5" s="1"/>
  <c r="C2431" i="5"/>
  <c r="AD2431" i="5" s="1"/>
  <c r="C2432" i="5"/>
  <c r="AD2432" i="5" s="1"/>
  <c r="C2433" i="5"/>
  <c r="AD2433" i="5" s="1"/>
  <c r="C2434" i="5"/>
  <c r="AD2434" i="5" s="1"/>
  <c r="C2435" i="5"/>
  <c r="AD2435" i="5"/>
  <c r="C2436" i="5"/>
  <c r="AD2436" i="5" s="1"/>
  <c r="C2437" i="5"/>
  <c r="AD2437" i="5" s="1"/>
  <c r="C2438" i="5"/>
  <c r="AD2438" i="5" s="1"/>
  <c r="C2439" i="5"/>
  <c r="AD2439" i="5"/>
  <c r="C2440" i="5"/>
  <c r="AD2440" i="5" s="1"/>
  <c r="C2441" i="5"/>
  <c r="AD2441" i="5" s="1"/>
  <c r="C2442" i="5"/>
  <c r="AD2442" i="5" s="1"/>
  <c r="C2443" i="5"/>
  <c r="AD2443" i="5"/>
  <c r="C2444" i="5"/>
  <c r="AD2444" i="5" s="1"/>
  <c r="C2445" i="5"/>
  <c r="AD2445" i="5" s="1"/>
  <c r="C2446" i="5"/>
  <c r="AD2446" i="5" s="1"/>
  <c r="C2447" i="5"/>
  <c r="AD2447" i="5" s="1"/>
  <c r="C2448" i="5"/>
  <c r="AD2448" i="5" s="1"/>
  <c r="C2449" i="5"/>
  <c r="AD2449" i="5" s="1"/>
  <c r="C2450" i="5"/>
  <c r="AD2450" i="5" s="1"/>
  <c r="C2451" i="5"/>
  <c r="AD2451" i="5"/>
  <c r="C2452" i="5"/>
  <c r="AD2452" i="5" s="1"/>
  <c r="C2453" i="5"/>
  <c r="AD2453" i="5" s="1"/>
  <c r="C2454" i="5"/>
  <c r="AD2454" i="5" s="1"/>
  <c r="C2455" i="5"/>
  <c r="AD2455" i="5"/>
  <c r="C2456" i="5"/>
  <c r="AD2456" i="5" s="1"/>
  <c r="C2457" i="5"/>
  <c r="AD2457" i="5" s="1"/>
  <c r="C2458" i="5"/>
  <c r="AD2458" i="5" s="1"/>
  <c r="C2459" i="5"/>
  <c r="AD2459" i="5" s="1"/>
  <c r="C2460" i="5"/>
  <c r="AD2460" i="5" s="1"/>
  <c r="C2461" i="5"/>
  <c r="AD2461" i="5" s="1"/>
  <c r="C2462" i="5"/>
  <c r="AD2462" i="5" s="1"/>
  <c r="C2463" i="5"/>
  <c r="AD2463" i="5" s="1"/>
  <c r="C2464" i="5"/>
  <c r="AD2464" i="5" s="1"/>
  <c r="C2465" i="5"/>
  <c r="AD2465" i="5" s="1"/>
  <c r="C2466" i="5"/>
  <c r="AD2466" i="5" s="1"/>
  <c r="C2467" i="5"/>
  <c r="AD2467" i="5"/>
  <c r="C2468" i="5"/>
  <c r="AD2468" i="5" s="1"/>
  <c r="C2469" i="5"/>
  <c r="AD2469" i="5" s="1"/>
  <c r="C2470" i="5"/>
  <c r="AD2470" i="5" s="1"/>
  <c r="C2471" i="5"/>
  <c r="AD2471" i="5"/>
  <c r="C2472" i="5"/>
  <c r="AD2472" i="5" s="1"/>
  <c r="C2473" i="5"/>
  <c r="AD2473" i="5" s="1"/>
  <c r="C2474" i="5"/>
  <c r="AD2474" i="5" s="1"/>
  <c r="C2475" i="5"/>
  <c r="AD2475" i="5"/>
  <c r="C2476" i="5"/>
  <c r="AD2476" i="5" s="1"/>
  <c r="C2477" i="5"/>
  <c r="AD2477" i="5" s="1"/>
  <c r="C2478" i="5"/>
  <c r="AD2478" i="5" s="1"/>
  <c r="C2479" i="5"/>
  <c r="AD2479" i="5" s="1"/>
  <c r="C2480" i="5"/>
  <c r="AD2480" i="5" s="1"/>
  <c r="C2481" i="5"/>
  <c r="AD2481" i="5" s="1"/>
  <c r="C2482" i="5"/>
  <c r="AD2482" i="5" s="1"/>
  <c r="C2483" i="5"/>
  <c r="AD2483" i="5" s="1"/>
  <c r="C2484" i="5"/>
  <c r="AD2484" i="5" s="1"/>
  <c r="C2485" i="5"/>
  <c r="AD2485" i="5" s="1"/>
  <c r="C2486" i="5"/>
  <c r="AD2486" i="5" s="1"/>
  <c r="C2487" i="5"/>
  <c r="AD2487" i="5" s="1"/>
  <c r="C2488" i="5"/>
  <c r="AD2488" i="5" s="1"/>
  <c r="C2489" i="5"/>
  <c r="AD2489" i="5" s="1"/>
  <c r="C2490" i="5"/>
  <c r="AD2490" i="5" s="1"/>
  <c r="C2491" i="5"/>
  <c r="AD2491" i="5" s="1"/>
  <c r="C2492" i="5"/>
  <c r="AD2492" i="5" s="1"/>
  <c r="C2493" i="5"/>
  <c r="AD2493" i="5" s="1"/>
  <c r="C2494" i="5"/>
  <c r="AD2494" i="5" s="1"/>
  <c r="C2495" i="5"/>
  <c r="AD2495" i="5" s="1"/>
  <c r="C2496" i="5"/>
  <c r="AD2496" i="5" s="1"/>
  <c r="C2497" i="5"/>
  <c r="AD2497" i="5" s="1"/>
  <c r="C2498" i="5"/>
  <c r="AD2498" i="5" s="1"/>
  <c r="C2499" i="5"/>
  <c r="AD2499" i="5"/>
  <c r="C2500" i="5"/>
  <c r="AD2500" i="5" s="1"/>
  <c r="C2501" i="5"/>
  <c r="AD2501" i="5" s="1"/>
  <c r="C2502" i="5"/>
  <c r="AD2502" i="5" s="1"/>
  <c r="C2503" i="5"/>
  <c r="AD2503" i="5"/>
  <c r="B8" i="5"/>
  <c r="AC8" i="5" s="1"/>
  <c r="B9" i="5"/>
  <c r="AC9" i="5" s="1"/>
  <c r="B10" i="5"/>
  <c r="AC10" i="5" s="1"/>
  <c r="B11" i="5"/>
  <c r="AC11" i="5"/>
  <c r="B12" i="5"/>
  <c r="AC12" i="5" s="1"/>
  <c r="B13" i="5"/>
  <c r="AC13" i="5" s="1"/>
  <c r="B14" i="5"/>
  <c r="AC14" i="5" s="1"/>
  <c r="B15" i="5"/>
  <c r="AC15" i="5" s="1"/>
  <c r="B16" i="5"/>
  <c r="AC16" i="5" s="1"/>
  <c r="B17" i="5"/>
  <c r="AC17" i="5" s="1"/>
  <c r="B18" i="5"/>
  <c r="AC18" i="5" s="1"/>
  <c r="B19" i="5"/>
  <c r="AC19" i="5" s="1"/>
  <c r="B20" i="5"/>
  <c r="AC20" i="5" s="1"/>
  <c r="B21" i="5"/>
  <c r="AC21" i="5" s="1"/>
  <c r="B22" i="5"/>
  <c r="AC22" i="5" s="1"/>
  <c r="B23" i="5"/>
  <c r="AC23" i="5" s="1"/>
  <c r="B24" i="5"/>
  <c r="AC24" i="5" s="1"/>
  <c r="B25" i="5"/>
  <c r="AC25" i="5" s="1"/>
  <c r="B26" i="5"/>
  <c r="AC26" i="5" s="1"/>
  <c r="B27" i="5"/>
  <c r="AC27" i="5" s="1"/>
  <c r="B28" i="5"/>
  <c r="AC28" i="5" s="1"/>
  <c r="B29" i="5"/>
  <c r="AC29" i="5" s="1"/>
  <c r="B30" i="5"/>
  <c r="AC30" i="5" s="1"/>
  <c r="B31" i="5"/>
  <c r="AC31" i="5" s="1"/>
  <c r="B32" i="5"/>
  <c r="AC32" i="5" s="1"/>
  <c r="B33" i="5"/>
  <c r="AC33" i="5" s="1"/>
  <c r="B34" i="5"/>
  <c r="AC34" i="5" s="1"/>
  <c r="B35" i="5"/>
  <c r="AC35" i="5"/>
  <c r="B36" i="5"/>
  <c r="AC36" i="5" s="1"/>
  <c r="B37" i="5"/>
  <c r="AC37" i="5" s="1"/>
  <c r="B38" i="5"/>
  <c r="AC38" i="5" s="1"/>
  <c r="B39" i="5"/>
  <c r="AC39" i="5"/>
  <c r="B40" i="5"/>
  <c r="AC40" i="5" s="1"/>
  <c r="B41" i="5"/>
  <c r="AC41" i="5" s="1"/>
  <c r="B42" i="5"/>
  <c r="AC42" i="5" s="1"/>
  <c r="B43" i="5"/>
  <c r="AC43" i="5"/>
  <c r="B44" i="5"/>
  <c r="AC44" i="5" s="1"/>
  <c r="B45" i="5"/>
  <c r="AC45" i="5" s="1"/>
  <c r="B46" i="5"/>
  <c r="AC46" i="5" s="1"/>
  <c r="B47" i="5"/>
  <c r="AC47" i="5" s="1"/>
  <c r="B48" i="5"/>
  <c r="AC48" i="5" s="1"/>
  <c r="B49" i="5"/>
  <c r="AC49" i="5" s="1"/>
  <c r="B50" i="5"/>
  <c r="AC50" i="5" s="1"/>
  <c r="B51" i="5"/>
  <c r="AC51" i="5" s="1"/>
  <c r="B52" i="5"/>
  <c r="AC52" i="5" s="1"/>
  <c r="B53" i="5"/>
  <c r="AC53" i="5" s="1"/>
  <c r="B54" i="5"/>
  <c r="AC54" i="5" s="1"/>
  <c r="B55" i="5"/>
  <c r="AC55" i="5" s="1"/>
  <c r="B56" i="5"/>
  <c r="AC56" i="5" s="1"/>
  <c r="B57" i="5"/>
  <c r="AC57" i="5" s="1"/>
  <c r="B58" i="5"/>
  <c r="AC58" i="5" s="1"/>
  <c r="B59" i="5"/>
  <c r="AC59" i="5" s="1"/>
  <c r="B60" i="5"/>
  <c r="AC60" i="5" s="1"/>
  <c r="B61" i="5"/>
  <c r="AC61" i="5" s="1"/>
  <c r="B62" i="5"/>
  <c r="AC62" i="5" s="1"/>
  <c r="B63" i="5"/>
  <c r="AC63" i="5"/>
  <c r="B64" i="5"/>
  <c r="AC64" i="5" s="1"/>
  <c r="B65" i="5"/>
  <c r="AC65" i="5" s="1"/>
  <c r="B66" i="5"/>
  <c r="AC66" i="5" s="1"/>
  <c r="B67" i="5"/>
  <c r="AC67" i="5"/>
  <c r="B68" i="5"/>
  <c r="AC68" i="5" s="1"/>
  <c r="B69" i="5"/>
  <c r="AC69" i="5" s="1"/>
  <c r="B70" i="5"/>
  <c r="AC70" i="5" s="1"/>
  <c r="B71" i="5"/>
  <c r="AC71" i="5"/>
  <c r="B72" i="5"/>
  <c r="AC72" i="5" s="1"/>
  <c r="B73" i="5"/>
  <c r="AC73" i="5" s="1"/>
  <c r="B74" i="5"/>
  <c r="AC74" i="5" s="1"/>
  <c r="B75" i="5"/>
  <c r="AC75" i="5"/>
  <c r="B76" i="5"/>
  <c r="AC76" i="5" s="1"/>
  <c r="B77" i="5"/>
  <c r="AC77" i="5" s="1"/>
  <c r="B78" i="5"/>
  <c r="AC78" i="5" s="1"/>
  <c r="B79" i="5"/>
  <c r="AC79" i="5"/>
  <c r="B80" i="5"/>
  <c r="AC80" i="5" s="1"/>
  <c r="B81" i="5"/>
  <c r="AC81" i="5" s="1"/>
  <c r="B82" i="5"/>
  <c r="AC82" i="5" s="1"/>
  <c r="B83" i="5"/>
  <c r="AC83" i="5"/>
  <c r="B84" i="5"/>
  <c r="AC84" i="5" s="1"/>
  <c r="B85" i="5"/>
  <c r="AC85" i="5" s="1"/>
  <c r="B86" i="5"/>
  <c r="AC86" i="5" s="1"/>
  <c r="B87" i="5"/>
  <c r="AC87" i="5"/>
  <c r="B88" i="5"/>
  <c r="AC88" i="5" s="1"/>
  <c r="B89" i="5"/>
  <c r="AC89" i="5" s="1"/>
  <c r="B90" i="5"/>
  <c r="AC90" i="5" s="1"/>
  <c r="B91" i="5"/>
  <c r="AC91" i="5"/>
  <c r="B92" i="5"/>
  <c r="AC92" i="5" s="1"/>
  <c r="B93" i="5"/>
  <c r="AC93" i="5" s="1"/>
  <c r="B94" i="5"/>
  <c r="AC94" i="5" s="1"/>
  <c r="B95" i="5"/>
  <c r="AC95" i="5"/>
  <c r="B96" i="5"/>
  <c r="AC96" i="5" s="1"/>
  <c r="B97" i="5"/>
  <c r="AC97" i="5" s="1"/>
  <c r="B98" i="5"/>
  <c r="AC98" i="5" s="1"/>
  <c r="B99" i="5"/>
  <c r="AC99" i="5"/>
  <c r="B100" i="5"/>
  <c r="AC100" i="5" s="1"/>
  <c r="B101" i="5"/>
  <c r="AC101" i="5" s="1"/>
  <c r="B102" i="5"/>
  <c r="AC102" i="5" s="1"/>
  <c r="B103" i="5"/>
  <c r="AC103" i="5"/>
  <c r="B104" i="5"/>
  <c r="AC104" i="5" s="1"/>
  <c r="B105" i="5"/>
  <c r="AC105" i="5" s="1"/>
  <c r="B106" i="5"/>
  <c r="AC106" i="5" s="1"/>
  <c r="B107" i="5"/>
  <c r="AC107" i="5"/>
  <c r="B108" i="5"/>
  <c r="AC108" i="5" s="1"/>
  <c r="B109" i="5"/>
  <c r="AC109" i="5" s="1"/>
  <c r="B110" i="5"/>
  <c r="AC110" i="5" s="1"/>
  <c r="B111" i="5"/>
  <c r="AC111" i="5"/>
  <c r="B112" i="5"/>
  <c r="AC112" i="5" s="1"/>
  <c r="B113" i="5"/>
  <c r="AC113" i="5" s="1"/>
  <c r="B114" i="5"/>
  <c r="AC114" i="5" s="1"/>
  <c r="B115" i="5"/>
  <c r="AC115" i="5"/>
  <c r="B116" i="5"/>
  <c r="AC116" i="5" s="1"/>
  <c r="B117" i="5"/>
  <c r="AC117" i="5" s="1"/>
  <c r="B118" i="5"/>
  <c r="AC118" i="5" s="1"/>
  <c r="B119" i="5"/>
  <c r="AC119" i="5"/>
  <c r="B120" i="5"/>
  <c r="AC120" i="5" s="1"/>
  <c r="B121" i="5"/>
  <c r="AC121" i="5" s="1"/>
  <c r="B122" i="5"/>
  <c r="AC122" i="5" s="1"/>
  <c r="B123" i="5"/>
  <c r="AC123" i="5"/>
  <c r="B124" i="5"/>
  <c r="AC124" i="5" s="1"/>
  <c r="B125" i="5"/>
  <c r="AC125" i="5" s="1"/>
  <c r="B126" i="5"/>
  <c r="AC126" i="5" s="1"/>
  <c r="B127" i="5"/>
  <c r="AC127" i="5"/>
  <c r="B128" i="5"/>
  <c r="AC128" i="5" s="1"/>
  <c r="B129" i="5"/>
  <c r="AC129" i="5" s="1"/>
  <c r="B130" i="5"/>
  <c r="AC130" i="5" s="1"/>
  <c r="B131" i="5"/>
  <c r="AC131" i="5"/>
  <c r="B132" i="5"/>
  <c r="AC132" i="5" s="1"/>
  <c r="B133" i="5"/>
  <c r="AC133" i="5" s="1"/>
  <c r="B134" i="5"/>
  <c r="AC134" i="5" s="1"/>
  <c r="B135" i="5"/>
  <c r="AC135" i="5"/>
  <c r="B136" i="5"/>
  <c r="AC136" i="5" s="1"/>
  <c r="B137" i="5"/>
  <c r="AC137" i="5" s="1"/>
  <c r="B138" i="5"/>
  <c r="AC138" i="5" s="1"/>
  <c r="B139" i="5"/>
  <c r="AC139" i="5"/>
  <c r="B140" i="5"/>
  <c r="AC140" i="5" s="1"/>
  <c r="B141" i="5"/>
  <c r="AC141" i="5" s="1"/>
  <c r="B142" i="5"/>
  <c r="AC142" i="5" s="1"/>
  <c r="B143" i="5"/>
  <c r="AC143" i="5"/>
  <c r="B144" i="5"/>
  <c r="AC144" i="5" s="1"/>
  <c r="B145" i="5"/>
  <c r="AC145" i="5" s="1"/>
  <c r="B146" i="5"/>
  <c r="AC146" i="5" s="1"/>
  <c r="B147" i="5"/>
  <c r="AC147" i="5"/>
  <c r="B148" i="5"/>
  <c r="AC148" i="5" s="1"/>
  <c r="B149" i="5"/>
  <c r="AC149" i="5" s="1"/>
  <c r="B150" i="5"/>
  <c r="AC150" i="5" s="1"/>
  <c r="B151" i="5"/>
  <c r="AC151" i="5"/>
  <c r="B152" i="5"/>
  <c r="AC152" i="5" s="1"/>
  <c r="B153" i="5"/>
  <c r="AC153" i="5" s="1"/>
  <c r="B154" i="5"/>
  <c r="AC154" i="5" s="1"/>
  <c r="B155" i="5"/>
  <c r="AC155" i="5"/>
  <c r="B156" i="5"/>
  <c r="AC156" i="5" s="1"/>
  <c r="B157" i="5"/>
  <c r="AC157" i="5" s="1"/>
  <c r="B158" i="5"/>
  <c r="AC158" i="5" s="1"/>
  <c r="B159" i="5"/>
  <c r="AC159" i="5"/>
  <c r="B160" i="5"/>
  <c r="AC160" i="5" s="1"/>
  <c r="B161" i="5"/>
  <c r="AC161" i="5" s="1"/>
  <c r="B162" i="5"/>
  <c r="AC162" i="5" s="1"/>
  <c r="B163" i="5"/>
  <c r="AC163" i="5"/>
  <c r="B164" i="5"/>
  <c r="AC164" i="5" s="1"/>
  <c r="B165" i="5"/>
  <c r="AC165" i="5" s="1"/>
  <c r="B166" i="5"/>
  <c r="AC166" i="5" s="1"/>
  <c r="B167" i="5"/>
  <c r="AC167" i="5"/>
  <c r="B168" i="5"/>
  <c r="AC168" i="5" s="1"/>
  <c r="B169" i="5"/>
  <c r="AC169" i="5" s="1"/>
  <c r="B170" i="5"/>
  <c r="AC170" i="5" s="1"/>
  <c r="B171" i="5"/>
  <c r="AC171" i="5"/>
  <c r="B172" i="5"/>
  <c r="AC172" i="5" s="1"/>
  <c r="B173" i="5"/>
  <c r="AC173" i="5" s="1"/>
  <c r="B174" i="5"/>
  <c r="AC174" i="5" s="1"/>
  <c r="B175" i="5"/>
  <c r="AC175" i="5"/>
  <c r="B176" i="5"/>
  <c r="AC176" i="5" s="1"/>
  <c r="B177" i="5"/>
  <c r="AC177" i="5" s="1"/>
  <c r="B178" i="5"/>
  <c r="AC178" i="5" s="1"/>
  <c r="B179" i="5"/>
  <c r="AC179" i="5"/>
  <c r="B180" i="5"/>
  <c r="AC180" i="5" s="1"/>
  <c r="B181" i="5"/>
  <c r="AC181" i="5" s="1"/>
  <c r="B182" i="5"/>
  <c r="AC182" i="5" s="1"/>
  <c r="B183" i="5"/>
  <c r="AC183" i="5"/>
  <c r="B184" i="5"/>
  <c r="AC184" i="5" s="1"/>
  <c r="B185" i="5"/>
  <c r="AC185" i="5" s="1"/>
  <c r="B186" i="5"/>
  <c r="AC186" i="5" s="1"/>
  <c r="B187" i="5"/>
  <c r="AC187" i="5"/>
  <c r="B188" i="5"/>
  <c r="AC188" i="5" s="1"/>
  <c r="B189" i="5"/>
  <c r="AC189" i="5" s="1"/>
  <c r="B190" i="5"/>
  <c r="AC190" i="5" s="1"/>
  <c r="B191" i="5"/>
  <c r="AC191" i="5"/>
  <c r="B192" i="5"/>
  <c r="AC192" i="5" s="1"/>
  <c r="B193" i="5"/>
  <c r="AC193" i="5" s="1"/>
  <c r="B194" i="5"/>
  <c r="AC194" i="5" s="1"/>
  <c r="B195" i="5"/>
  <c r="AC195" i="5"/>
  <c r="B196" i="5"/>
  <c r="AC196" i="5" s="1"/>
  <c r="B197" i="5"/>
  <c r="AC197" i="5" s="1"/>
  <c r="B198" i="5"/>
  <c r="AC198" i="5" s="1"/>
  <c r="B199" i="5"/>
  <c r="AC199" i="5"/>
  <c r="B200" i="5"/>
  <c r="AC200" i="5" s="1"/>
  <c r="B201" i="5"/>
  <c r="AC201" i="5" s="1"/>
  <c r="B202" i="5"/>
  <c r="AC202" i="5" s="1"/>
  <c r="B203" i="5"/>
  <c r="AC203" i="5"/>
  <c r="B204" i="5"/>
  <c r="AC204" i="5" s="1"/>
  <c r="B205" i="5"/>
  <c r="AC205" i="5" s="1"/>
  <c r="B206" i="5"/>
  <c r="AC206" i="5" s="1"/>
  <c r="B207" i="5"/>
  <c r="AC207" i="5"/>
  <c r="B208" i="5"/>
  <c r="AC208" i="5" s="1"/>
  <c r="B209" i="5"/>
  <c r="AC209" i="5" s="1"/>
  <c r="B210" i="5"/>
  <c r="AC210" i="5" s="1"/>
  <c r="B211" i="5"/>
  <c r="AC211" i="5"/>
  <c r="B212" i="5"/>
  <c r="AC212" i="5" s="1"/>
  <c r="B213" i="5"/>
  <c r="AC213" i="5" s="1"/>
  <c r="B214" i="5"/>
  <c r="AC214" i="5" s="1"/>
  <c r="B215" i="5"/>
  <c r="AC215" i="5"/>
  <c r="B216" i="5"/>
  <c r="AC216" i="5" s="1"/>
  <c r="B217" i="5"/>
  <c r="AC217" i="5" s="1"/>
  <c r="B218" i="5"/>
  <c r="AC218" i="5" s="1"/>
  <c r="B219" i="5"/>
  <c r="AC219" i="5" s="1"/>
  <c r="B220" i="5"/>
  <c r="AC220" i="5" s="1"/>
  <c r="B221" i="5"/>
  <c r="AC221" i="5" s="1"/>
  <c r="B222" i="5"/>
  <c r="AC222" i="5" s="1"/>
  <c r="B223" i="5"/>
  <c r="AC223" i="5" s="1"/>
  <c r="B224" i="5"/>
  <c r="AC224" i="5" s="1"/>
  <c r="B225" i="5"/>
  <c r="AC225" i="5" s="1"/>
  <c r="B226" i="5"/>
  <c r="AC226" i="5" s="1"/>
  <c r="B227" i="5"/>
  <c r="AC227" i="5" s="1"/>
  <c r="B228" i="5"/>
  <c r="AC228" i="5" s="1"/>
  <c r="B229" i="5"/>
  <c r="AC229" i="5" s="1"/>
  <c r="B230" i="5"/>
  <c r="AC230" i="5" s="1"/>
  <c r="B231" i="5"/>
  <c r="AC231" i="5" s="1"/>
  <c r="B232" i="5"/>
  <c r="AC232" i="5" s="1"/>
  <c r="B233" i="5"/>
  <c r="AC233" i="5" s="1"/>
  <c r="B234" i="5"/>
  <c r="AC234" i="5" s="1"/>
  <c r="B235" i="5"/>
  <c r="AC235" i="5" s="1"/>
  <c r="B236" i="5"/>
  <c r="AC236" i="5" s="1"/>
  <c r="B237" i="5"/>
  <c r="AC237" i="5" s="1"/>
  <c r="B238" i="5"/>
  <c r="AC238" i="5" s="1"/>
  <c r="B239" i="5"/>
  <c r="AC239" i="5" s="1"/>
  <c r="B240" i="5"/>
  <c r="AC240" i="5" s="1"/>
  <c r="B241" i="5"/>
  <c r="AC241" i="5" s="1"/>
  <c r="B242" i="5"/>
  <c r="AC242" i="5" s="1"/>
  <c r="B243" i="5"/>
  <c r="AC243" i="5"/>
  <c r="B244" i="5"/>
  <c r="AC244" i="5" s="1"/>
  <c r="B245" i="5"/>
  <c r="AC245" i="5" s="1"/>
  <c r="B246" i="5"/>
  <c r="AC246" i="5" s="1"/>
  <c r="B247" i="5"/>
  <c r="AC247" i="5"/>
  <c r="B248" i="5"/>
  <c r="AC248" i="5" s="1"/>
  <c r="B249" i="5"/>
  <c r="AC249" i="5" s="1"/>
  <c r="B250" i="5"/>
  <c r="AC250" i="5" s="1"/>
  <c r="B251" i="5"/>
  <c r="AC251" i="5" s="1"/>
  <c r="B252" i="5"/>
  <c r="AC252" i="5" s="1"/>
  <c r="B253" i="5"/>
  <c r="AC253" i="5" s="1"/>
  <c r="B254" i="5"/>
  <c r="AC254" i="5" s="1"/>
  <c r="B255" i="5"/>
  <c r="AC255" i="5" s="1"/>
  <c r="B256" i="5"/>
  <c r="AC256" i="5" s="1"/>
  <c r="B257" i="5"/>
  <c r="AC257" i="5" s="1"/>
  <c r="B258" i="5"/>
  <c r="AC258" i="5" s="1"/>
  <c r="B259" i="5"/>
  <c r="AC259" i="5"/>
  <c r="B260" i="5"/>
  <c r="AC260" i="5" s="1"/>
  <c r="B261" i="5"/>
  <c r="AC261" i="5" s="1"/>
  <c r="B262" i="5"/>
  <c r="AC262" i="5" s="1"/>
  <c r="B263" i="5"/>
  <c r="AC263" i="5"/>
  <c r="B264" i="5"/>
  <c r="AC264" i="5" s="1"/>
  <c r="B265" i="5"/>
  <c r="AC265" i="5" s="1"/>
  <c r="B266" i="5"/>
  <c r="AC266" i="5" s="1"/>
  <c r="B267" i="5"/>
  <c r="AC267" i="5" s="1"/>
  <c r="B268" i="5"/>
  <c r="AC268" i="5" s="1"/>
  <c r="B269" i="5"/>
  <c r="AC269" i="5" s="1"/>
  <c r="B270" i="5"/>
  <c r="AC270" i="5" s="1"/>
  <c r="B271" i="5"/>
  <c r="AC271" i="5" s="1"/>
  <c r="B272" i="5"/>
  <c r="AC272" i="5" s="1"/>
  <c r="B273" i="5"/>
  <c r="AC273" i="5" s="1"/>
  <c r="B274" i="5"/>
  <c r="AC274" i="5" s="1"/>
  <c r="B275" i="5"/>
  <c r="AC275" i="5"/>
  <c r="B276" i="5"/>
  <c r="AC276" i="5" s="1"/>
  <c r="B277" i="5"/>
  <c r="AC277" i="5" s="1"/>
  <c r="B278" i="5"/>
  <c r="AC278" i="5" s="1"/>
  <c r="B279" i="5"/>
  <c r="AC279" i="5"/>
  <c r="B280" i="5"/>
  <c r="AC280" i="5" s="1"/>
  <c r="B281" i="5"/>
  <c r="AC281" i="5" s="1"/>
  <c r="B282" i="5"/>
  <c r="AC282" i="5" s="1"/>
  <c r="B283" i="5"/>
  <c r="AC283" i="5" s="1"/>
  <c r="B284" i="5"/>
  <c r="AC284" i="5" s="1"/>
  <c r="B285" i="5"/>
  <c r="AC285" i="5" s="1"/>
  <c r="B286" i="5"/>
  <c r="AC286" i="5" s="1"/>
  <c r="B287" i="5"/>
  <c r="AC287" i="5" s="1"/>
  <c r="B288" i="5"/>
  <c r="AC288" i="5" s="1"/>
  <c r="B289" i="5"/>
  <c r="AC289" i="5" s="1"/>
  <c r="B290" i="5"/>
  <c r="AC290" i="5" s="1"/>
  <c r="B291" i="5"/>
  <c r="AC291" i="5"/>
  <c r="B292" i="5"/>
  <c r="AC292" i="5" s="1"/>
  <c r="B293" i="5"/>
  <c r="AC293" i="5" s="1"/>
  <c r="B294" i="5"/>
  <c r="AC294" i="5" s="1"/>
  <c r="B295" i="5"/>
  <c r="AC295" i="5"/>
  <c r="B296" i="5"/>
  <c r="AC296" i="5" s="1"/>
  <c r="B297" i="5"/>
  <c r="AC297" i="5" s="1"/>
  <c r="B298" i="5"/>
  <c r="AC298" i="5" s="1"/>
  <c r="B299" i="5"/>
  <c r="AC299" i="5" s="1"/>
  <c r="B300" i="5"/>
  <c r="AC300" i="5" s="1"/>
  <c r="B301" i="5"/>
  <c r="AC301" i="5" s="1"/>
  <c r="B302" i="5"/>
  <c r="AC302" i="5" s="1"/>
  <c r="B303" i="5"/>
  <c r="AC303" i="5" s="1"/>
  <c r="B304" i="5"/>
  <c r="AC304" i="5" s="1"/>
  <c r="B305" i="5"/>
  <c r="AC305" i="5" s="1"/>
  <c r="B306" i="5"/>
  <c r="AC306" i="5" s="1"/>
  <c r="B307" i="5"/>
  <c r="AC307" i="5"/>
  <c r="B308" i="5"/>
  <c r="AC308" i="5" s="1"/>
  <c r="B309" i="5"/>
  <c r="AC309" i="5" s="1"/>
  <c r="B310" i="5"/>
  <c r="AC310" i="5" s="1"/>
  <c r="B311" i="5"/>
  <c r="AC311" i="5"/>
  <c r="B312" i="5"/>
  <c r="AC312" i="5" s="1"/>
  <c r="B313" i="5"/>
  <c r="AC313" i="5" s="1"/>
  <c r="B314" i="5"/>
  <c r="AC314" i="5" s="1"/>
  <c r="B315" i="5"/>
  <c r="AC315" i="5" s="1"/>
  <c r="B316" i="5"/>
  <c r="AC316" i="5" s="1"/>
  <c r="B317" i="5"/>
  <c r="AC317" i="5" s="1"/>
  <c r="B318" i="5"/>
  <c r="AC318" i="5" s="1"/>
  <c r="B319" i="5"/>
  <c r="AC319" i="5" s="1"/>
  <c r="B320" i="5"/>
  <c r="AC320" i="5" s="1"/>
  <c r="B321" i="5"/>
  <c r="AC321" i="5" s="1"/>
  <c r="B322" i="5"/>
  <c r="AC322" i="5" s="1"/>
  <c r="B323" i="5"/>
  <c r="AC323" i="5"/>
  <c r="B324" i="5"/>
  <c r="AC324" i="5" s="1"/>
  <c r="B325" i="5"/>
  <c r="AC325" i="5" s="1"/>
  <c r="B326" i="5"/>
  <c r="AC326" i="5" s="1"/>
  <c r="B327" i="5"/>
  <c r="AC327" i="5"/>
  <c r="B328" i="5"/>
  <c r="AC328" i="5" s="1"/>
  <c r="B329" i="5"/>
  <c r="AC329" i="5" s="1"/>
  <c r="B330" i="5"/>
  <c r="AC330" i="5" s="1"/>
  <c r="B331" i="5"/>
  <c r="AC331" i="5" s="1"/>
  <c r="B332" i="5"/>
  <c r="AC332" i="5" s="1"/>
  <c r="B333" i="5"/>
  <c r="AC333" i="5" s="1"/>
  <c r="B334" i="5"/>
  <c r="AC334" i="5" s="1"/>
  <c r="B335" i="5"/>
  <c r="AC335" i="5" s="1"/>
  <c r="B336" i="5"/>
  <c r="AC336" i="5" s="1"/>
  <c r="B337" i="5"/>
  <c r="AC337" i="5" s="1"/>
  <c r="B338" i="5"/>
  <c r="AC338" i="5" s="1"/>
  <c r="B339" i="5"/>
  <c r="AC339" i="5"/>
  <c r="B340" i="5"/>
  <c r="AC340" i="5" s="1"/>
  <c r="B341" i="5"/>
  <c r="AC341" i="5" s="1"/>
  <c r="B342" i="5"/>
  <c r="AC342" i="5" s="1"/>
  <c r="B343" i="5"/>
  <c r="AC343" i="5"/>
  <c r="B344" i="5"/>
  <c r="AC344" i="5" s="1"/>
  <c r="B345" i="5"/>
  <c r="AC345" i="5" s="1"/>
  <c r="B346" i="5"/>
  <c r="AC346" i="5" s="1"/>
  <c r="B347" i="5"/>
  <c r="AC347" i="5" s="1"/>
  <c r="B348" i="5"/>
  <c r="AC348" i="5" s="1"/>
  <c r="B349" i="5"/>
  <c r="AC349" i="5" s="1"/>
  <c r="B350" i="5"/>
  <c r="AC350" i="5" s="1"/>
  <c r="B351" i="5"/>
  <c r="AC351" i="5" s="1"/>
  <c r="B352" i="5"/>
  <c r="AC352" i="5" s="1"/>
  <c r="B353" i="5"/>
  <c r="AC353" i="5" s="1"/>
  <c r="B354" i="5"/>
  <c r="AC354" i="5" s="1"/>
  <c r="B355" i="5"/>
  <c r="AC355" i="5"/>
  <c r="B356" i="5"/>
  <c r="AC356" i="5" s="1"/>
  <c r="B357" i="5"/>
  <c r="AC357" i="5" s="1"/>
  <c r="B358" i="5"/>
  <c r="AC358" i="5" s="1"/>
  <c r="B359" i="5"/>
  <c r="AC359" i="5"/>
  <c r="B360" i="5"/>
  <c r="AC360" i="5" s="1"/>
  <c r="B361" i="5"/>
  <c r="AC361" i="5" s="1"/>
  <c r="B362" i="5"/>
  <c r="AC362" i="5" s="1"/>
  <c r="B363" i="5"/>
  <c r="AC363" i="5" s="1"/>
  <c r="B364" i="5"/>
  <c r="AC364" i="5" s="1"/>
  <c r="B365" i="5"/>
  <c r="AC365" i="5" s="1"/>
  <c r="B366" i="5"/>
  <c r="AC366" i="5" s="1"/>
  <c r="B367" i="5"/>
  <c r="AC367" i="5" s="1"/>
  <c r="B368" i="5"/>
  <c r="AC368" i="5" s="1"/>
  <c r="B369" i="5"/>
  <c r="AC369" i="5" s="1"/>
  <c r="B370" i="5"/>
  <c r="AC370" i="5" s="1"/>
  <c r="B371" i="5"/>
  <c r="AC371" i="5"/>
  <c r="B372" i="5"/>
  <c r="AC372" i="5" s="1"/>
  <c r="B373" i="5"/>
  <c r="AC373" i="5" s="1"/>
  <c r="B374" i="5"/>
  <c r="AC374" i="5" s="1"/>
  <c r="B375" i="5"/>
  <c r="AC375" i="5"/>
  <c r="B376" i="5"/>
  <c r="AC376" i="5" s="1"/>
  <c r="B377" i="5"/>
  <c r="AC377" i="5"/>
  <c r="B378" i="5"/>
  <c r="AC378" i="5" s="1"/>
  <c r="B379" i="5"/>
  <c r="AC379" i="5" s="1"/>
  <c r="B380" i="5"/>
  <c r="AC380" i="5" s="1"/>
  <c r="B381" i="5"/>
  <c r="AC381" i="5" s="1"/>
  <c r="B382" i="5"/>
  <c r="AC382" i="5" s="1"/>
  <c r="B383" i="5"/>
  <c r="AC383" i="5"/>
  <c r="B384" i="5"/>
  <c r="AC384" i="5" s="1"/>
  <c r="B385" i="5"/>
  <c r="AC385" i="5"/>
  <c r="B386" i="5"/>
  <c r="AC386" i="5"/>
  <c r="B387" i="5"/>
  <c r="AC387" i="5"/>
  <c r="B388" i="5"/>
  <c r="AC388" i="5" s="1"/>
  <c r="B389" i="5"/>
  <c r="AC389" i="5"/>
  <c r="B390" i="5"/>
  <c r="AC390" i="5" s="1"/>
  <c r="B391" i="5"/>
  <c r="AC391" i="5"/>
  <c r="B392" i="5"/>
  <c r="AC392" i="5" s="1"/>
  <c r="B393" i="5"/>
  <c r="AC393" i="5"/>
  <c r="B394" i="5"/>
  <c r="AC394" i="5" s="1"/>
  <c r="B395" i="5"/>
  <c r="AC395" i="5"/>
  <c r="B396" i="5"/>
  <c r="AC396" i="5" s="1"/>
  <c r="B397" i="5"/>
  <c r="AC397" i="5"/>
  <c r="B398" i="5"/>
  <c r="AC398" i="5" s="1"/>
  <c r="B399" i="5"/>
  <c r="AC399" i="5"/>
  <c r="B400" i="5"/>
  <c r="AC400" i="5" s="1"/>
  <c r="B401" i="5"/>
  <c r="AC401" i="5"/>
  <c r="B402" i="5"/>
  <c r="AC402" i="5" s="1"/>
  <c r="B403" i="5"/>
  <c r="AC403" i="5"/>
  <c r="B404" i="5"/>
  <c r="AC404" i="5" s="1"/>
  <c r="B405" i="5"/>
  <c r="AC405" i="5"/>
  <c r="B406" i="5"/>
  <c r="AC406" i="5" s="1"/>
  <c r="B407" i="5"/>
  <c r="AC407" i="5"/>
  <c r="B408" i="5"/>
  <c r="AC408" i="5" s="1"/>
  <c r="B409" i="5"/>
  <c r="AC409" i="5"/>
  <c r="B410" i="5"/>
  <c r="AC410" i="5" s="1"/>
  <c r="B411" i="5"/>
  <c r="AC411" i="5"/>
  <c r="B412" i="5"/>
  <c r="AC412" i="5" s="1"/>
  <c r="B413" i="5"/>
  <c r="AC413" i="5"/>
  <c r="B414" i="5"/>
  <c r="AC414" i="5" s="1"/>
  <c r="B415" i="5"/>
  <c r="AC415" i="5"/>
  <c r="B416" i="5"/>
  <c r="AC416" i="5" s="1"/>
  <c r="B417" i="5"/>
  <c r="AC417" i="5"/>
  <c r="B418" i="5"/>
  <c r="AC418" i="5" s="1"/>
  <c r="B419" i="5"/>
  <c r="AC419" i="5" s="1"/>
  <c r="B420" i="5"/>
  <c r="AC420" i="5" s="1"/>
  <c r="B421" i="5"/>
  <c r="AC421" i="5"/>
  <c r="B422" i="5"/>
  <c r="AC422" i="5" s="1"/>
  <c r="B423" i="5"/>
  <c r="AC423" i="5" s="1"/>
  <c r="B424" i="5"/>
  <c r="AC424" i="5" s="1"/>
  <c r="B425" i="5"/>
  <c r="AC425" i="5"/>
  <c r="B426" i="5"/>
  <c r="AC426" i="5" s="1"/>
  <c r="B427" i="5"/>
  <c r="AC427" i="5" s="1"/>
  <c r="B428" i="5"/>
  <c r="AC428" i="5" s="1"/>
  <c r="B429" i="5"/>
  <c r="AC429" i="5"/>
  <c r="B430" i="5"/>
  <c r="AC430" i="5" s="1"/>
  <c r="B431" i="5"/>
  <c r="AC431" i="5"/>
  <c r="B432" i="5"/>
  <c r="AC432" i="5" s="1"/>
  <c r="B433" i="5"/>
  <c r="AC433" i="5"/>
  <c r="B434" i="5"/>
  <c r="AC434" i="5" s="1"/>
  <c r="B435" i="5"/>
  <c r="AC435" i="5" s="1"/>
  <c r="B436" i="5"/>
  <c r="AC436" i="5" s="1"/>
  <c r="B437" i="5"/>
  <c r="AC437" i="5"/>
  <c r="B438" i="5"/>
  <c r="AC438" i="5" s="1"/>
  <c r="B439" i="5"/>
  <c r="AC439" i="5" s="1"/>
  <c r="B440" i="5"/>
  <c r="AC440" i="5" s="1"/>
  <c r="B441" i="5"/>
  <c r="AC441" i="5"/>
  <c r="B442" i="5"/>
  <c r="AC442" i="5" s="1"/>
  <c r="B443" i="5"/>
  <c r="AC443" i="5" s="1"/>
  <c r="B444" i="5"/>
  <c r="AC444" i="5" s="1"/>
  <c r="B445" i="5"/>
  <c r="AC445" i="5"/>
  <c r="B446" i="5"/>
  <c r="AC446" i="5" s="1"/>
  <c r="B447" i="5"/>
  <c r="AC447" i="5"/>
  <c r="B448" i="5"/>
  <c r="AC448" i="5" s="1"/>
  <c r="B449" i="5"/>
  <c r="AC449" i="5"/>
  <c r="B450" i="5"/>
  <c r="AC450" i="5" s="1"/>
  <c r="B451" i="5"/>
  <c r="AC451" i="5" s="1"/>
  <c r="B452" i="5"/>
  <c r="AC452" i="5" s="1"/>
  <c r="B453" i="5"/>
  <c r="AC453" i="5"/>
  <c r="B454" i="5"/>
  <c r="AC454" i="5" s="1"/>
  <c r="B455" i="5"/>
  <c r="AC455" i="5" s="1"/>
  <c r="B456" i="5"/>
  <c r="AC456" i="5" s="1"/>
  <c r="B457" i="5"/>
  <c r="AC457" i="5"/>
  <c r="B458" i="5"/>
  <c r="AC458" i="5" s="1"/>
  <c r="B459" i="5"/>
  <c r="AC459" i="5" s="1"/>
  <c r="B460" i="5"/>
  <c r="AC460" i="5" s="1"/>
  <c r="B461" i="5"/>
  <c r="AC461" i="5"/>
  <c r="B462" i="5"/>
  <c r="AC462" i="5" s="1"/>
  <c r="B463" i="5"/>
  <c r="AC463" i="5"/>
  <c r="B464" i="5"/>
  <c r="AC464" i="5" s="1"/>
  <c r="B465" i="5"/>
  <c r="AC465" i="5"/>
  <c r="B466" i="5"/>
  <c r="AC466" i="5" s="1"/>
  <c r="B467" i="5"/>
  <c r="AC467" i="5" s="1"/>
  <c r="B468" i="5"/>
  <c r="AC468" i="5" s="1"/>
  <c r="B469" i="5"/>
  <c r="AC469" i="5"/>
  <c r="B470" i="5"/>
  <c r="AC470" i="5" s="1"/>
  <c r="B471" i="5"/>
  <c r="AC471" i="5" s="1"/>
  <c r="B472" i="5"/>
  <c r="AC472" i="5" s="1"/>
  <c r="B473" i="5"/>
  <c r="AC473" i="5"/>
  <c r="B474" i="5"/>
  <c r="AC474" i="5" s="1"/>
  <c r="B475" i="5"/>
  <c r="AC475" i="5" s="1"/>
  <c r="B476" i="5"/>
  <c r="AC476" i="5" s="1"/>
  <c r="B477" i="5"/>
  <c r="AC477" i="5"/>
  <c r="B478" i="5"/>
  <c r="AC478" i="5" s="1"/>
  <c r="B479" i="5"/>
  <c r="AC479" i="5"/>
  <c r="B480" i="5"/>
  <c r="AC480" i="5" s="1"/>
  <c r="B481" i="5"/>
  <c r="AC481" i="5"/>
  <c r="B482" i="5"/>
  <c r="AC482" i="5" s="1"/>
  <c r="B483" i="5"/>
  <c r="AC483" i="5" s="1"/>
  <c r="B484" i="5"/>
  <c r="AC484" i="5" s="1"/>
  <c r="B485" i="5"/>
  <c r="AC485" i="5"/>
  <c r="B486" i="5"/>
  <c r="AC486" i="5" s="1"/>
  <c r="B487" i="5"/>
  <c r="AC487" i="5" s="1"/>
  <c r="B488" i="5"/>
  <c r="AC488" i="5" s="1"/>
  <c r="B489" i="5"/>
  <c r="AC489" i="5"/>
  <c r="B490" i="5"/>
  <c r="AC490" i="5" s="1"/>
  <c r="B491" i="5"/>
  <c r="AC491" i="5" s="1"/>
  <c r="B492" i="5"/>
  <c r="AC492" i="5" s="1"/>
  <c r="B493" i="5"/>
  <c r="AC493" i="5"/>
  <c r="B494" i="5"/>
  <c r="AC494" i="5" s="1"/>
  <c r="B495" i="5"/>
  <c r="AC495" i="5"/>
  <c r="B496" i="5"/>
  <c r="AC496" i="5" s="1"/>
  <c r="B497" i="5"/>
  <c r="AC497" i="5"/>
  <c r="B498" i="5"/>
  <c r="AC498" i="5" s="1"/>
  <c r="B499" i="5"/>
  <c r="AC499" i="5" s="1"/>
  <c r="B500" i="5"/>
  <c r="AC500" i="5" s="1"/>
  <c r="B501" i="5"/>
  <c r="AC501" i="5"/>
  <c r="B502" i="5"/>
  <c r="AC502" i="5" s="1"/>
  <c r="B503" i="5"/>
  <c r="AC503" i="5" s="1"/>
  <c r="B504" i="5"/>
  <c r="AC504" i="5" s="1"/>
  <c r="B505" i="5"/>
  <c r="AC505" i="5"/>
  <c r="B506" i="5"/>
  <c r="AC506" i="5" s="1"/>
  <c r="B507" i="5"/>
  <c r="AC507" i="5" s="1"/>
  <c r="B508" i="5"/>
  <c r="AC508" i="5" s="1"/>
  <c r="B509" i="5"/>
  <c r="AC509" i="5"/>
  <c r="B510" i="5"/>
  <c r="AC510" i="5" s="1"/>
  <c r="B511" i="5"/>
  <c r="AC511" i="5"/>
  <c r="B512" i="5"/>
  <c r="AC512" i="5" s="1"/>
  <c r="B513" i="5"/>
  <c r="AC513" i="5"/>
  <c r="B514" i="5"/>
  <c r="AC514" i="5" s="1"/>
  <c r="B515" i="5"/>
  <c r="AC515" i="5" s="1"/>
  <c r="B516" i="5"/>
  <c r="AC516" i="5" s="1"/>
  <c r="B517" i="5"/>
  <c r="AC517" i="5"/>
  <c r="B518" i="5"/>
  <c r="AC518" i="5" s="1"/>
  <c r="B519" i="5"/>
  <c r="AC519" i="5" s="1"/>
  <c r="B520" i="5"/>
  <c r="AC520" i="5" s="1"/>
  <c r="B521" i="5"/>
  <c r="AC521" i="5"/>
  <c r="B522" i="5"/>
  <c r="AC522" i="5" s="1"/>
  <c r="B523" i="5"/>
  <c r="AC523" i="5" s="1"/>
  <c r="B524" i="5"/>
  <c r="AC524" i="5" s="1"/>
  <c r="B525" i="5"/>
  <c r="AC525" i="5"/>
  <c r="B526" i="5"/>
  <c r="AC526" i="5" s="1"/>
  <c r="B527" i="5"/>
  <c r="AC527" i="5"/>
  <c r="B528" i="5"/>
  <c r="AC528" i="5" s="1"/>
  <c r="B529" i="5"/>
  <c r="AC529" i="5"/>
  <c r="B530" i="5"/>
  <c r="AC530" i="5" s="1"/>
  <c r="B531" i="5"/>
  <c r="AC531" i="5" s="1"/>
  <c r="B532" i="5"/>
  <c r="AC532" i="5" s="1"/>
  <c r="B533" i="5"/>
  <c r="AC533" i="5" s="1"/>
  <c r="B534" i="5"/>
  <c r="AC534" i="5" s="1"/>
  <c r="B535" i="5"/>
  <c r="AC535" i="5" s="1"/>
  <c r="B536" i="5"/>
  <c r="AC536" i="5" s="1"/>
  <c r="B537" i="5"/>
  <c r="AC537" i="5"/>
  <c r="B538" i="5"/>
  <c r="AC538" i="5" s="1"/>
  <c r="B539" i="5"/>
  <c r="AC539" i="5" s="1"/>
  <c r="B540" i="5"/>
  <c r="AC540" i="5" s="1"/>
  <c r="B541" i="5"/>
  <c r="AC541" i="5"/>
  <c r="B542" i="5"/>
  <c r="AC542" i="5" s="1"/>
  <c r="B543" i="5"/>
  <c r="AC543" i="5"/>
  <c r="B544" i="5"/>
  <c r="AC544" i="5" s="1"/>
  <c r="B545" i="5"/>
  <c r="AC545" i="5"/>
  <c r="B546" i="5"/>
  <c r="AC546" i="5" s="1"/>
  <c r="B547" i="5"/>
  <c r="AC547" i="5" s="1"/>
  <c r="B548" i="5"/>
  <c r="AC548" i="5" s="1"/>
  <c r="B549" i="5"/>
  <c r="AC549" i="5" s="1"/>
  <c r="B550" i="5"/>
  <c r="AC550" i="5" s="1"/>
  <c r="B551" i="5"/>
  <c r="AC551" i="5" s="1"/>
  <c r="B552" i="5"/>
  <c r="AC552" i="5" s="1"/>
  <c r="B553" i="5"/>
  <c r="AC553" i="5"/>
  <c r="B554" i="5"/>
  <c r="AC554" i="5" s="1"/>
  <c r="B555" i="5"/>
  <c r="AC555" i="5" s="1"/>
  <c r="B556" i="5"/>
  <c r="AC556" i="5" s="1"/>
  <c r="B557" i="5"/>
  <c r="AC557" i="5"/>
  <c r="B558" i="5"/>
  <c r="AC558" i="5" s="1"/>
  <c r="B559" i="5"/>
  <c r="AC559" i="5"/>
  <c r="B560" i="5"/>
  <c r="AC560" i="5" s="1"/>
  <c r="B561" i="5"/>
  <c r="AC561" i="5"/>
  <c r="B562" i="5"/>
  <c r="AC562" i="5" s="1"/>
  <c r="B563" i="5"/>
  <c r="AC563" i="5" s="1"/>
  <c r="B564" i="5"/>
  <c r="AC564" i="5" s="1"/>
  <c r="B565" i="5"/>
  <c r="AC565" i="5" s="1"/>
  <c r="B566" i="5"/>
  <c r="AC566" i="5" s="1"/>
  <c r="B567" i="5"/>
  <c r="AC567" i="5" s="1"/>
  <c r="B568" i="5"/>
  <c r="AC568" i="5" s="1"/>
  <c r="B569" i="5"/>
  <c r="AC569" i="5"/>
  <c r="B570" i="5"/>
  <c r="AC570" i="5" s="1"/>
  <c r="B571" i="5"/>
  <c r="AC571" i="5" s="1"/>
  <c r="B572" i="5"/>
  <c r="AC572" i="5" s="1"/>
  <c r="B573" i="5"/>
  <c r="AC573" i="5"/>
  <c r="B574" i="5"/>
  <c r="AC574" i="5" s="1"/>
  <c r="B575" i="5"/>
  <c r="AC575" i="5"/>
  <c r="B576" i="5"/>
  <c r="AC576" i="5" s="1"/>
  <c r="B577" i="5"/>
  <c r="AC577" i="5"/>
  <c r="B578" i="5"/>
  <c r="AC578" i="5" s="1"/>
  <c r="B579" i="5"/>
  <c r="AC579" i="5" s="1"/>
  <c r="B580" i="5"/>
  <c r="AC580" i="5" s="1"/>
  <c r="B581" i="5"/>
  <c r="AC581" i="5" s="1"/>
  <c r="B582" i="5"/>
  <c r="AC582" i="5" s="1"/>
  <c r="B583" i="5"/>
  <c r="AC583" i="5" s="1"/>
  <c r="B584" i="5"/>
  <c r="AC584" i="5" s="1"/>
  <c r="B585" i="5"/>
  <c r="AC585" i="5"/>
  <c r="B586" i="5"/>
  <c r="AC586" i="5" s="1"/>
  <c r="B587" i="5"/>
  <c r="AC587" i="5" s="1"/>
  <c r="B588" i="5"/>
  <c r="AC588" i="5" s="1"/>
  <c r="B589" i="5"/>
  <c r="AC589" i="5"/>
  <c r="B590" i="5"/>
  <c r="AC590" i="5" s="1"/>
  <c r="B591" i="5"/>
  <c r="AC591" i="5"/>
  <c r="B592" i="5"/>
  <c r="AC592" i="5" s="1"/>
  <c r="B593" i="5"/>
  <c r="AC593" i="5"/>
  <c r="B594" i="5"/>
  <c r="AC594" i="5" s="1"/>
  <c r="B595" i="5"/>
  <c r="AC595" i="5" s="1"/>
  <c r="B596" i="5"/>
  <c r="AC596" i="5" s="1"/>
  <c r="B597" i="5"/>
  <c r="AC597" i="5" s="1"/>
  <c r="B598" i="5"/>
  <c r="AC598" i="5" s="1"/>
  <c r="B599" i="5"/>
  <c r="AC599" i="5" s="1"/>
  <c r="B600" i="5"/>
  <c r="AC600" i="5" s="1"/>
  <c r="B601" i="5"/>
  <c r="AC601" i="5"/>
  <c r="B602" i="5"/>
  <c r="AC602" i="5" s="1"/>
  <c r="B603" i="5"/>
  <c r="AC603" i="5" s="1"/>
  <c r="B604" i="5"/>
  <c r="AC604" i="5" s="1"/>
  <c r="B605" i="5"/>
  <c r="AC605" i="5"/>
  <c r="B606" i="5"/>
  <c r="AC606" i="5" s="1"/>
  <c r="B607" i="5"/>
  <c r="AC607" i="5"/>
  <c r="B608" i="5"/>
  <c r="AC608" i="5" s="1"/>
  <c r="B609" i="5"/>
  <c r="AC609" i="5"/>
  <c r="B610" i="5"/>
  <c r="AC610" i="5" s="1"/>
  <c r="B611" i="5"/>
  <c r="AC611" i="5" s="1"/>
  <c r="B612" i="5"/>
  <c r="AC612" i="5" s="1"/>
  <c r="B613" i="5"/>
  <c r="AC613" i="5" s="1"/>
  <c r="B614" i="5"/>
  <c r="AC614" i="5" s="1"/>
  <c r="B615" i="5"/>
  <c r="AC615" i="5" s="1"/>
  <c r="B616" i="5"/>
  <c r="AC616" i="5" s="1"/>
  <c r="B617" i="5"/>
  <c r="AC617" i="5"/>
  <c r="B618" i="5"/>
  <c r="AC618" i="5" s="1"/>
  <c r="B619" i="5"/>
  <c r="AC619" i="5" s="1"/>
  <c r="B620" i="5"/>
  <c r="AC620" i="5" s="1"/>
  <c r="B621" i="5"/>
  <c r="AC621" i="5"/>
  <c r="B622" i="5"/>
  <c r="AC622" i="5" s="1"/>
  <c r="B623" i="5"/>
  <c r="AC623" i="5"/>
  <c r="B624" i="5"/>
  <c r="AC624" i="5" s="1"/>
  <c r="B625" i="5"/>
  <c r="AC625" i="5"/>
  <c r="B626" i="5"/>
  <c r="AC626" i="5" s="1"/>
  <c r="B627" i="5"/>
  <c r="AC627" i="5" s="1"/>
  <c r="B628" i="5"/>
  <c r="AC628" i="5" s="1"/>
  <c r="B629" i="5"/>
  <c r="AC629" i="5" s="1"/>
  <c r="B630" i="5"/>
  <c r="AC630" i="5" s="1"/>
  <c r="B631" i="5"/>
  <c r="AC631" i="5" s="1"/>
  <c r="B632" i="5"/>
  <c r="AC632" i="5" s="1"/>
  <c r="B633" i="5"/>
  <c r="AC633" i="5"/>
  <c r="B634" i="5"/>
  <c r="AC634" i="5" s="1"/>
  <c r="B635" i="5"/>
  <c r="AC635" i="5" s="1"/>
  <c r="B636" i="5"/>
  <c r="AC636" i="5" s="1"/>
  <c r="B637" i="5"/>
  <c r="AC637" i="5"/>
  <c r="B638" i="5"/>
  <c r="AC638" i="5" s="1"/>
  <c r="B639" i="5"/>
  <c r="AC639" i="5"/>
  <c r="B640" i="5"/>
  <c r="AC640" i="5" s="1"/>
  <c r="B641" i="5"/>
  <c r="AC641" i="5"/>
  <c r="B642" i="5"/>
  <c r="AC642" i="5" s="1"/>
  <c r="B643" i="5"/>
  <c r="AC643" i="5" s="1"/>
  <c r="B644" i="5"/>
  <c r="AC644" i="5" s="1"/>
  <c r="B645" i="5"/>
  <c r="AC645" i="5" s="1"/>
  <c r="B646" i="5"/>
  <c r="AC646" i="5" s="1"/>
  <c r="B647" i="5"/>
  <c r="AC647" i="5" s="1"/>
  <c r="B648" i="5"/>
  <c r="AC648" i="5" s="1"/>
  <c r="B649" i="5"/>
  <c r="AC649" i="5"/>
  <c r="B650" i="5"/>
  <c r="AC650" i="5" s="1"/>
  <c r="B651" i="5"/>
  <c r="AC651" i="5"/>
  <c r="B652" i="5"/>
  <c r="AC652" i="5" s="1"/>
  <c r="B653" i="5"/>
  <c r="AC653" i="5" s="1"/>
  <c r="B654" i="5"/>
  <c r="AC654" i="5"/>
  <c r="B655" i="5"/>
  <c r="AC655" i="5" s="1"/>
  <c r="B656" i="5"/>
  <c r="AC656" i="5" s="1"/>
  <c r="B657" i="5"/>
  <c r="AC657" i="5"/>
  <c r="B658" i="5"/>
  <c r="AC658" i="5"/>
  <c r="B659" i="5"/>
  <c r="AC659" i="5" s="1"/>
  <c r="B660" i="5"/>
  <c r="AC660" i="5" s="1"/>
  <c r="B661" i="5"/>
  <c r="AC661" i="5" s="1"/>
  <c r="B662" i="5"/>
  <c r="AC662" i="5" s="1"/>
  <c r="B663" i="5"/>
  <c r="AC663" i="5"/>
  <c r="B664" i="5"/>
  <c r="AC664" i="5" s="1"/>
  <c r="B665" i="5"/>
  <c r="AC665" i="5"/>
  <c r="B666" i="5"/>
  <c r="AC666" i="5"/>
  <c r="B667" i="5"/>
  <c r="AC667" i="5"/>
  <c r="B668" i="5"/>
  <c r="AC668" i="5" s="1"/>
  <c r="B669" i="5"/>
  <c r="AC669" i="5" s="1"/>
  <c r="B670" i="5"/>
  <c r="AC670" i="5" s="1"/>
  <c r="B671" i="5"/>
  <c r="AC671" i="5" s="1"/>
  <c r="B672" i="5"/>
  <c r="AC672" i="5" s="1"/>
  <c r="B673" i="5"/>
  <c r="AC673" i="5" s="1"/>
  <c r="B674" i="5"/>
  <c r="AC674" i="5"/>
  <c r="B675" i="5"/>
  <c r="AC675" i="5"/>
  <c r="B676" i="5"/>
  <c r="AC676" i="5" s="1"/>
  <c r="B677" i="5"/>
  <c r="AC677" i="5"/>
  <c r="B678" i="5"/>
  <c r="AC678" i="5" s="1"/>
  <c r="B679" i="5"/>
  <c r="AC679" i="5" s="1"/>
  <c r="B680" i="5"/>
  <c r="AC680" i="5" s="1"/>
  <c r="B681" i="5"/>
  <c r="AC681" i="5"/>
  <c r="B682" i="5"/>
  <c r="AC682" i="5" s="1"/>
  <c r="B683" i="5"/>
  <c r="AC683" i="5"/>
  <c r="B684" i="5"/>
  <c r="AC684" i="5" s="1"/>
  <c r="B685" i="5"/>
  <c r="AC685" i="5" s="1"/>
  <c r="B686" i="5"/>
  <c r="AC686" i="5"/>
  <c r="B687" i="5"/>
  <c r="AC687" i="5" s="1"/>
  <c r="B688" i="5"/>
  <c r="AC688" i="5" s="1"/>
  <c r="B689" i="5"/>
  <c r="AC689" i="5"/>
  <c r="B690" i="5"/>
  <c r="AC690" i="5"/>
  <c r="B691" i="5"/>
  <c r="AC691" i="5" s="1"/>
  <c r="B692" i="5"/>
  <c r="AC692" i="5" s="1"/>
  <c r="B693" i="5"/>
  <c r="AC693" i="5" s="1"/>
  <c r="B694" i="5"/>
  <c r="AC694" i="5" s="1"/>
  <c r="B695" i="5"/>
  <c r="AC695" i="5"/>
  <c r="B696" i="5"/>
  <c r="AC696" i="5" s="1"/>
  <c r="B697" i="5"/>
  <c r="AC697" i="5"/>
  <c r="B698" i="5"/>
  <c r="AC698" i="5"/>
  <c r="B699" i="5"/>
  <c r="AC699" i="5"/>
  <c r="B700" i="5"/>
  <c r="AC700" i="5" s="1"/>
  <c r="B701" i="5"/>
  <c r="AC701" i="5" s="1"/>
  <c r="B702" i="5"/>
  <c r="AC702" i="5" s="1"/>
  <c r="B703" i="5"/>
  <c r="AC703" i="5" s="1"/>
  <c r="B704" i="5"/>
  <c r="AC704" i="5"/>
  <c r="B705" i="5"/>
  <c r="AC705" i="5" s="1"/>
  <c r="B706" i="5"/>
  <c r="AC706" i="5" s="1"/>
  <c r="B707" i="5"/>
  <c r="AC707" i="5" s="1"/>
  <c r="B708" i="5"/>
  <c r="AC708" i="5"/>
  <c r="B709" i="5"/>
  <c r="AC709" i="5" s="1"/>
  <c r="B710" i="5"/>
  <c r="AC710" i="5" s="1"/>
  <c r="B711" i="5"/>
  <c r="AC711" i="5" s="1"/>
  <c r="B712" i="5"/>
  <c r="AC712" i="5"/>
  <c r="B713" i="5"/>
  <c r="AC713" i="5" s="1"/>
  <c r="B714" i="5"/>
  <c r="AC714" i="5" s="1"/>
  <c r="B715" i="5"/>
  <c r="AC715" i="5" s="1"/>
  <c r="B716" i="5"/>
  <c r="AC716" i="5"/>
  <c r="B717" i="5"/>
  <c r="AC717" i="5" s="1"/>
  <c r="B718" i="5"/>
  <c r="AC718" i="5" s="1"/>
  <c r="B719" i="5"/>
  <c r="AC719" i="5" s="1"/>
  <c r="B720" i="5"/>
  <c r="AC720" i="5"/>
  <c r="B721" i="5"/>
  <c r="AC721" i="5" s="1"/>
  <c r="B722" i="5"/>
  <c r="AC722" i="5" s="1"/>
  <c r="B723" i="5"/>
  <c r="AC723" i="5" s="1"/>
  <c r="B724" i="5"/>
  <c r="AC724" i="5"/>
  <c r="B725" i="5"/>
  <c r="AC725" i="5" s="1"/>
  <c r="B726" i="5"/>
  <c r="AC726" i="5" s="1"/>
  <c r="B727" i="5"/>
  <c r="AC727" i="5" s="1"/>
  <c r="B728" i="5"/>
  <c r="AC728" i="5"/>
  <c r="B729" i="5"/>
  <c r="AC729" i="5" s="1"/>
  <c r="B730" i="5"/>
  <c r="AC730" i="5" s="1"/>
  <c r="B731" i="5"/>
  <c r="AC731" i="5" s="1"/>
  <c r="B732" i="5"/>
  <c r="AC732" i="5"/>
  <c r="B733" i="5"/>
  <c r="AC733" i="5" s="1"/>
  <c r="B734" i="5"/>
  <c r="AC734" i="5" s="1"/>
  <c r="B735" i="5"/>
  <c r="AC735" i="5" s="1"/>
  <c r="B736" i="5"/>
  <c r="AC736" i="5"/>
  <c r="B737" i="5"/>
  <c r="AC737" i="5" s="1"/>
  <c r="B738" i="5"/>
  <c r="AC738" i="5" s="1"/>
  <c r="B739" i="5"/>
  <c r="AC739" i="5" s="1"/>
  <c r="B740" i="5"/>
  <c r="AC740" i="5"/>
  <c r="B741" i="5"/>
  <c r="AC741" i="5" s="1"/>
  <c r="B742" i="5"/>
  <c r="AC742" i="5" s="1"/>
  <c r="B743" i="5"/>
  <c r="AC743" i="5" s="1"/>
  <c r="B744" i="5"/>
  <c r="AC744" i="5"/>
  <c r="B745" i="5"/>
  <c r="AC745" i="5" s="1"/>
  <c r="B746" i="5"/>
  <c r="AC746" i="5" s="1"/>
  <c r="B747" i="5"/>
  <c r="AC747" i="5" s="1"/>
  <c r="B748" i="5"/>
  <c r="AC748" i="5"/>
  <c r="B749" i="5"/>
  <c r="AC749" i="5" s="1"/>
  <c r="B750" i="5"/>
  <c r="AC750" i="5" s="1"/>
  <c r="B751" i="5"/>
  <c r="AC751" i="5" s="1"/>
  <c r="B752" i="5"/>
  <c r="AC752" i="5"/>
  <c r="B753" i="5"/>
  <c r="AC753" i="5" s="1"/>
  <c r="B754" i="5"/>
  <c r="AC754" i="5" s="1"/>
  <c r="B755" i="5"/>
  <c r="AC755" i="5" s="1"/>
  <c r="B756" i="5"/>
  <c r="AC756" i="5"/>
  <c r="B757" i="5"/>
  <c r="AC757" i="5" s="1"/>
  <c r="B758" i="5"/>
  <c r="AC758" i="5" s="1"/>
  <c r="B759" i="5"/>
  <c r="AC759" i="5" s="1"/>
  <c r="B760" i="5"/>
  <c r="AC760" i="5"/>
  <c r="B761" i="5"/>
  <c r="AC761" i="5" s="1"/>
  <c r="B762" i="5"/>
  <c r="AC762" i="5" s="1"/>
  <c r="B763" i="5"/>
  <c r="AC763" i="5" s="1"/>
  <c r="B764" i="5"/>
  <c r="AC764" i="5"/>
  <c r="B765" i="5"/>
  <c r="AC765" i="5" s="1"/>
  <c r="B766" i="5"/>
  <c r="AC766" i="5" s="1"/>
  <c r="B767" i="5"/>
  <c r="AC767" i="5" s="1"/>
  <c r="B768" i="5"/>
  <c r="AC768" i="5"/>
  <c r="B769" i="5"/>
  <c r="AC769" i="5" s="1"/>
  <c r="B770" i="5"/>
  <c r="AC770" i="5" s="1"/>
  <c r="B771" i="5"/>
  <c r="AC771" i="5" s="1"/>
  <c r="B772" i="5"/>
  <c r="AC772" i="5"/>
  <c r="B773" i="5"/>
  <c r="AC773" i="5" s="1"/>
  <c r="B774" i="5"/>
  <c r="AC774" i="5" s="1"/>
  <c r="B775" i="5"/>
  <c r="AC775" i="5" s="1"/>
  <c r="B776" i="5"/>
  <c r="AC776" i="5"/>
  <c r="B777" i="5"/>
  <c r="AC777" i="5" s="1"/>
  <c r="B778" i="5"/>
  <c r="AC778" i="5" s="1"/>
  <c r="B779" i="5"/>
  <c r="AC779" i="5" s="1"/>
  <c r="B780" i="5"/>
  <c r="AC780" i="5"/>
  <c r="B781" i="5"/>
  <c r="AC781" i="5" s="1"/>
  <c r="B782" i="5"/>
  <c r="AC782" i="5" s="1"/>
  <c r="B783" i="5"/>
  <c r="AC783" i="5" s="1"/>
  <c r="B784" i="5"/>
  <c r="AC784" i="5"/>
  <c r="B785" i="5"/>
  <c r="AC785" i="5" s="1"/>
  <c r="B786" i="5"/>
  <c r="AC786" i="5" s="1"/>
  <c r="B787" i="5"/>
  <c r="AC787" i="5" s="1"/>
  <c r="B788" i="5"/>
  <c r="AC788" i="5"/>
  <c r="B789" i="5"/>
  <c r="AC789" i="5" s="1"/>
  <c r="B790" i="5"/>
  <c r="AC790" i="5" s="1"/>
  <c r="B791" i="5"/>
  <c r="AC791" i="5" s="1"/>
  <c r="B792" i="5"/>
  <c r="AC792" i="5"/>
  <c r="B793" i="5"/>
  <c r="AC793" i="5" s="1"/>
  <c r="B794" i="5"/>
  <c r="AC794" i="5" s="1"/>
  <c r="B795" i="5"/>
  <c r="AC795" i="5" s="1"/>
  <c r="B796" i="5"/>
  <c r="AC796" i="5"/>
  <c r="B797" i="5"/>
  <c r="AC797" i="5" s="1"/>
  <c r="B798" i="5"/>
  <c r="AC798" i="5" s="1"/>
  <c r="B799" i="5"/>
  <c r="AC799" i="5" s="1"/>
  <c r="B800" i="5"/>
  <c r="AC800" i="5"/>
  <c r="B801" i="5"/>
  <c r="AC801" i="5" s="1"/>
  <c r="B802" i="5"/>
  <c r="AC802" i="5" s="1"/>
  <c r="B803" i="5"/>
  <c r="AC803" i="5" s="1"/>
  <c r="B804" i="5"/>
  <c r="AC804" i="5"/>
  <c r="B805" i="5"/>
  <c r="AC805" i="5" s="1"/>
  <c r="B806" i="5"/>
  <c r="AC806" i="5" s="1"/>
  <c r="B807" i="5"/>
  <c r="AC807" i="5" s="1"/>
  <c r="B808" i="5"/>
  <c r="AC808" i="5"/>
  <c r="B809" i="5"/>
  <c r="AC809" i="5" s="1"/>
  <c r="B810" i="5"/>
  <c r="AC810" i="5" s="1"/>
  <c r="B811" i="5"/>
  <c r="AC811" i="5" s="1"/>
  <c r="B812" i="5"/>
  <c r="AC812" i="5"/>
  <c r="B813" i="5"/>
  <c r="AC813" i="5" s="1"/>
  <c r="B814" i="5"/>
  <c r="AC814" i="5" s="1"/>
  <c r="B815" i="5"/>
  <c r="AC815" i="5" s="1"/>
  <c r="B816" i="5"/>
  <c r="AC816" i="5"/>
  <c r="B817" i="5"/>
  <c r="AC817" i="5" s="1"/>
  <c r="B818" i="5"/>
  <c r="AC818" i="5" s="1"/>
  <c r="B819" i="5"/>
  <c r="AC819" i="5" s="1"/>
  <c r="B820" i="5"/>
  <c r="AC820" i="5"/>
  <c r="B821" i="5"/>
  <c r="AC821" i="5" s="1"/>
  <c r="B822" i="5"/>
  <c r="AC822" i="5" s="1"/>
  <c r="B823" i="5"/>
  <c r="AC823" i="5" s="1"/>
  <c r="B824" i="5"/>
  <c r="AC824" i="5"/>
  <c r="B825" i="5"/>
  <c r="AC825" i="5" s="1"/>
  <c r="B826" i="5"/>
  <c r="AC826" i="5" s="1"/>
  <c r="B827" i="5"/>
  <c r="AC827" i="5" s="1"/>
  <c r="B828" i="5"/>
  <c r="AC828" i="5"/>
  <c r="B829" i="5"/>
  <c r="AC829" i="5" s="1"/>
  <c r="B830" i="5"/>
  <c r="AC830" i="5" s="1"/>
  <c r="B831" i="5"/>
  <c r="AC831" i="5" s="1"/>
  <c r="B832" i="5"/>
  <c r="AC832" i="5"/>
  <c r="B833" i="5"/>
  <c r="AC833" i="5" s="1"/>
  <c r="B834" i="5"/>
  <c r="AC834" i="5" s="1"/>
  <c r="B835" i="5"/>
  <c r="AC835" i="5" s="1"/>
  <c r="B836" i="5"/>
  <c r="AC836" i="5"/>
  <c r="B837" i="5"/>
  <c r="AC837" i="5" s="1"/>
  <c r="B838" i="5"/>
  <c r="AC838" i="5" s="1"/>
  <c r="B839" i="5"/>
  <c r="AC839" i="5" s="1"/>
  <c r="B840" i="5"/>
  <c r="AC840" i="5"/>
  <c r="B841" i="5"/>
  <c r="AC841" i="5" s="1"/>
  <c r="B842" i="5"/>
  <c r="AC842" i="5" s="1"/>
  <c r="B843" i="5"/>
  <c r="AC843" i="5" s="1"/>
  <c r="B844" i="5"/>
  <c r="AC844" i="5"/>
  <c r="B845" i="5"/>
  <c r="AC845" i="5" s="1"/>
  <c r="B846" i="5"/>
  <c r="AC846" i="5" s="1"/>
  <c r="B847" i="5"/>
  <c r="AC847" i="5" s="1"/>
  <c r="B848" i="5"/>
  <c r="AC848" i="5"/>
  <c r="B849" i="5"/>
  <c r="AC849" i="5" s="1"/>
  <c r="B850" i="5"/>
  <c r="AC850" i="5" s="1"/>
  <c r="B851" i="5"/>
  <c r="AC851" i="5" s="1"/>
  <c r="B852" i="5"/>
  <c r="AC852" i="5"/>
  <c r="B853" i="5"/>
  <c r="AC853" i="5" s="1"/>
  <c r="B854" i="5"/>
  <c r="AC854" i="5" s="1"/>
  <c r="B855" i="5"/>
  <c r="AC855" i="5" s="1"/>
  <c r="B856" i="5"/>
  <c r="AC856" i="5"/>
  <c r="B857" i="5"/>
  <c r="AC857" i="5" s="1"/>
  <c r="B858" i="5"/>
  <c r="AC858" i="5" s="1"/>
  <c r="B859" i="5"/>
  <c r="AC859" i="5" s="1"/>
  <c r="B860" i="5"/>
  <c r="AC860" i="5"/>
  <c r="B861" i="5"/>
  <c r="AC861" i="5" s="1"/>
  <c r="B862" i="5"/>
  <c r="AC862" i="5" s="1"/>
  <c r="B863" i="5"/>
  <c r="AC863" i="5" s="1"/>
  <c r="B864" i="5"/>
  <c r="AC864" i="5"/>
  <c r="B865" i="5"/>
  <c r="AC865" i="5" s="1"/>
  <c r="B866" i="5"/>
  <c r="AC866" i="5" s="1"/>
  <c r="B867" i="5"/>
  <c r="AC867" i="5" s="1"/>
  <c r="B868" i="5"/>
  <c r="AC868" i="5"/>
  <c r="B869" i="5"/>
  <c r="AC869" i="5" s="1"/>
  <c r="B870" i="5"/>
  <c r="AC870" i="5" s="1"/>
  <c r="B871" i="5"/>
  <c r="AC871" i="5" s="1"/>
  <c r="B872" i="5"/>
  <c r="AC872" i="5"/>
  <c r="B873" i="5"/>
  <c r="AC873" i="5" s="1"/>
  <c r="B874" i="5"/>
  <c r="AC874" i="5" s="1"/>
  <c r="B875" i="5"/>
  <c r="AC875" i="5" s="1"/>
  <c r="B876" i="5"/>
  <c r="AC876" i="5"/>
  <c r="B877" i="5"/>
  <c r="AC877" i="5" s="1"/>
  <c r="B878" i="5"/>
  <c r="AC878" i="5" s="1"/>
  <c r="B879" i="5"/>
  <c r="AC879" i="5" s="1"/>
  <c r="B880" i="5"/>
  <c r="AC880" i="5"/>
  <c r="B881" i="5"/>
  <c r="AC881" i="5" s="1"/>
  <c r="B882" i="5"/>
  <c r="AC882" i="5" s="1"/>
  <c r="B883" i="5"/>
  <c r="AC883" i="5" s="1"/>
  <c r="B884" i="5"/>
  <c r="AC884" i="5"/>
  <c r="B885" i="5"/>
  <c r="AC885" i="5" s="1"/>
  <c r="B886" i="5"/>
  <c r="AC886" i="5" s="1"/>
  <c r="B887" i="5"/>
  <c r="AC887" i="5" s="1"/>
  <c r="B888" i="5"/>
  <c r="AC888" i="5"/>
  <c r="B889" i="5"/>
  <c r="AC889" i="5" s="1"/>
  <c r="B890" i="5"/>
  <c r="AC890" i="5" s="1"/>
  <c r="B891" i="5"/>
  <c r="AC891" i="5" s="1"/>
  <c r="B892" i="5"/>
  <c r="AC892" i="5"/>
  <c r="B893" i="5"/>
  <c r="AC893" i="5" s="1"/>
  <c r="B894" i="5"/>
  <c r="AC894" i="5" s="1"/>
  <c r="B895" i="5"/>
  <c r="AC895" i="5" s="1"/>
  <c r="B896" i="5"/>
  <c r="AC896" i="5"/>
  <c r="B897" i="5"/>
  <c r="AC897" i="5" s="1"/>
  <c r="B898" i="5"/>
  <c r="AC898" i="5" s="1"/>
  <c r="B899" i="5"/>
  <c r="AC899" i="5" s="1"/>
  <c r="B900" i="5"/>
  <c r="AC900" i="5"/>
  <c r="B901" i="5"/>
  <c r="AC901" i="5" s="1"/>
  <c r="B902" i="5"/>
  <c r="AC902" i="5" s="1"/>
  <c r="B903" i="5"/>
  <c r="AC903" i="5" s="1"/>
  <c r="B904" i="5"/>
  <c r="AC904" i="5"/>
  <c r="B905" i="5"/>
  <c r="AC905" i="5" s="1"/>
  <c r="B906" i="5"/>
  <c r="AC906" i="5" s="1"/>
  <c r="B907" i="5"/>
  <c r="AC907" i="5" s="1"/>
  <c r="B908" i="5"/>
  <c r="AC908" i="5"/>
  <c r="B909" i="5"/>
  <c r="AC909" i="5" s="1"/>
  <c r="B910" i="5"/>
  <c r="AC910" i="5" s="1"/>
  <c r="B911" i="5"/>
  <c r="AC911" i="5" s="1"/>
  <c r="B912" i="5"/>
  <c r="AC912" i="5"/>
  <c r="B913" i="5"/>
  <c r="AC913" i="5" s="1"/>
  <c r="B914" i="5"/>
  <c r="AC914" i="5" s="1"/>
  <c r="B915" i="5"/>
  <c r="AC915" i="5" s="1"/>
  <c r="B916" i="5"/>
  <c r="AC916" i="5"/>
  <c r="B917" i="5"/>
  <c r="AC917" i="5" s="1"/>
  <c r="B918" i="5"/>
  <c r="AC918" i="5" s="1"/>
  <c r="B919" i="5"/>
  <c r="AC919" i="5" s="1"/>
  <c r="B920" i="5"/>
  <c r="AC920" i="5"/>
  <c r="B921" i="5"/>
  <c r="AC921" i="5" s="1"/>
  <c r="B922" i="5"/>
  <c r="AC922" i="5" s="1"/>
  <c r="B923" i="5"/>
  <c r="AC923" i="5" s="1"/>
  <c r="B924" i="5"/>
  <c r="AC924" i="5"/>
  <c r="B925" i="5"/>
  <c r="AC925" i="5" s="1"/>
  <c r="B926" i="5"/>
  <c r="AC926" i="5" s="1"/>
  <c r="B927" i="5"/>
  <c r="AC927" i="5" s="1"/>
  <c r="B928" i="5"/>
  <c r="AC928" i="5"/>
  <c r="B929" i="5"/>
  <c r="AC929" i="5" s="1"/>
  <c r="B930" i="5"/>
  <c r="AC930" i="5" s="1"/>
  <c r="B931" i="5"/>
  <c r="AC931" i="5" s="1"/>
  <c r="B932" i="5"/>
  <c r="AC932" i="5"/>
  <c r="B933" i="5"/>
  <c r="AC933" i="5" s="1"/>
  <c r="B934" i="5"/>
  <c r="AC934" i="5" s="1"/>
  <c r="B935" i="5"/>
  <c r="AC935" i="5" s="1"/>
  <c r="B936" i="5"/>
  <c r="AC936" i="5"/>
  <c r="B937" i="5"/>
  <c r="AC937" i="5" s="1"/>
  <c r="B938" i="5"/>
  <c r="AC938" i="5" s="1"/>
  <c r="B939" i="5"/>
  <c r="AC939" i="5" s="1"/>
  <c r="B940" i="5"/>
  <c r="AC940" i="5" s="1"/>
  <c r="B941" i="5"/>
  <c r="AC941" i="5" s="1"/>
  <c r="B942" i="5"/>
  <c r="AC942" i="5" s="1"/>
  <c r="B943" i="5"/>
  <c r="AC943" i="5" s="1"/>
  <c r="B944" i="5"/>
  <c r="AC944" i="5" s="1"/>
  <c r="B945" i="5"/>
  <c r="AC945" i="5" s="1"/>
  <c r="B946" i="5"/>
  <c r="AC946" i="5" s="1"/>
  <c r="B947" i="5"/>
  <c r="AC947" i="5" s="1"/>
  <c r="B948" i="5"/>
  <c r="AC948" i="5"/>
  <c r="B949" i="5"/>
  <c r="AC949" i="5" s="1"/>
  <c r="B950" i="5"/>
  <c r="AC950" i="5" s="1"/>
  <c r="B951" i="5"/>
  <c r="AC951" i="5" s="1"/>
  <c r="B952" i="5"/>
  <c r="AC952" i="5"/>
  <c r="B953" i="5"/>
  <c r="AC953" i="5" s="1"/>
  <c r="B954" i="5"/>
  <c r="AC954" i="5" s="1"/>
  <c r="B955" i="5"/>
  <c r="AC955" i="5" s="1"/>
  <c r="B956" i="5"/>
  <c r="AC956" i="5"/>
  <c r="B957" i="5"/>
  <c r="AC957" i="5" s="1"/>
  <c r="B958" i="5"/>
  <c r="AC958" i="5" s="1"/>
  <c r="B959" i="5"/>
  <c r="AC959" i="5" s="1"/>
  <c r="B960" i="5"/>
  <c r="AC960" i="5"/>
  <c r="B961" i="5"/>
  <c r="AC961" i="5" s="1"/>
  <c r="B962" i="5"/>
  <c r="AC962" i="5" s="1"/>
  <c r="B963" i="5"/>
  <c r="AC963" i="5" s="1"/>
  <c r="B964" i="5"/>
  <c r="AC964" i="5"/>
  <c r="B965" i="5"/>
  <c r="AC965" i="5" s="1"/>
  <c r="B966" i="5"/>
  <c r="AC966" i="5" s="1"/>
  <c r="B967" i="5"/>
  <c r="AC967" i="5" s="1"/>
  <c r="B968" i="5"/>
  <c r="AC968" i="5" s="1"/>
  <c r="B969" i="5"/>
  <c r="AC969" i="5" s="1"/>
  <c r="B970" i="5"/>
  <c r="AC970" i="5" s="1"/>
  <c r="B971" i="5"/>
  <c r="AC971" i="5" s="1"/>
  <c r="B972" i="5"/>
  <c r="AC972" i="5" s="1"/>
  <c r="B973" i="5"/>
  <c r="AC973" i="5" s="1"/>
  <c r="B974" i="5"/>
  <c r="AC974" i="5" s="1"/>
  <c r="B975" i="5"/>
  <c r="AC975" i="5" s="1"/>
  <c r="B976" i="5"/>
  <c r="AC976" i="5" s="1"/>
  <c r="B977" i="5"/>
  <c r="AC977" i="5" s="1"/>
  <c r="B978" i="5"/>
  <c r="AC978" i="5" s="1"/>
  <c r="B979" i="5"/>
  <c r="AC979" i="5" s="1"/>
  <c r="B980" i="5"/>
  <c r="AC980" i="5"/>
  <c r="B981" i="5"/>
  <c r="AC981" i="5" s="1"/>
  <c r="B982" i="5"/>
  <c r="AC982" i="5" s="1"/>
  <c r="B983" i="5"/>
  <c r="AC983" i="5" s="1"/>
  <c r="B984" i="5"/>
  <c r="AC984" i="5"/>
  <c r="B985" i="5"/>
  <c r="AC985" i="5" s="1"/>
  <c r="B986" i="5"/>
  <c r="AC986" i="5" s="1"/>
  <c r="B987" i="5"/>
  <c r="AC987" i="5" s="1"/>
  <c r="B988" i="5"/>
  <c r="AC988" i="5"/>
  <c r="B989" i="5"/>
  <c r="AC989" i="5" s="1"/>
  <c r="B990" i="5"/>
  <c r="AC990" i="5" s="1"/>
  <c r="B991" i="5"/>
  <c r="AC991" i="5" s="1"/>
  <c r="B992" i="5"/>
  <c r="AC992" i="5"/>
  <c r="B993" i="5"/>
  <c r="AC993" i="5" s="1"/>
  <c r="B994" i="5"/>
  <c r="AC994" i="5" s="1"/>
  <c r="B995" i="5"/>
  <c r="AC995" i="5" s="1"/>
  <c r="B996" i="5"/>
  <c r="AC996" i="5"/>
  <c r="B997" i="5"/>
  <c r="AC997" i="5" s="1"/>
  <c r="B998" i="5"/>
  <c r="AC998" i="5" s="1"/>
  <c r="B999" i="5"/>
  <c r="AC999" i="5" s="1"/>
  <c r="B1000" i="5"/>
  <c r="AC1000" i="5" s="1"/>
  <c r="B1001" i="5"/>
  <c r="AC1001" i="5" s="1"/>
  <c r="B1002" i="5"/>
  <c r="AC1002" i="5" s="1"/>
  <c r="B1003" i="5"/>
  <c r="AC1003" i="5" s="1"/>
  <c r="B1004" i="5"/>
  <c r="AC1004" i="5" s="1"/>
  <c r="B1005" i="5"/>
  <c r="AC1005" i="5" s="1"/>
  <c r="B1006" i="5"/>
  <c r="AC1006" i="5" s="1"/>
  <c r="B1007" i="5"/>
  <c r="AC1007" i="5" s="1"/>
  <c r="B1008" i="5"/>
  <c r="AC1008" i="5" s="1"/>
  <c r="B1009" i="5"/>
  <c r="AC1009" i="5" s="1"/>
  <c r="B1010" i="5"/>
  <c r="AC1010" i="5" s="1"/>
  <c r="B1011" i="5"/>
  <c r="AC1011" i="5" s="1"/>
  <c r="B1012" i="5"/>
  <c r="AC1012" i="5"/>
  <c r="B1013" i="5"/>
  <c r="AC1013" i="5" s="1"/>
  <c r="B1014" i="5"/>
  <c r="AC1014" i="5" s="1"/>
  <c r="B1015" i="5"/>
  <c r="AC1015" i="5" s="1"/>
  <c r="B1016" i="5"/>
  <c r="AC1016" i="5"/>
  <c r="B1017" i="5"/>
  <c r="AC1017" i="5" s="1"/>
  <c r="B1018" i="5"/>
  <c r="AC1018" i="5" s="1"/>
  <c r="B1019" i="5"/>
  <c r="AC1019" i="5" s="1"/>
  <c r="B1020" i="5"/>
  <c r="AC1020" i="5"/>
  <c r="B1021" i="5"/>
  <c r="AC1021" i="5" s="1"/>
  <c r="B1022" i="5"/>
  <c r="AC1022" i="5" s="1"/>
  <c r="B1023" i="5"/>
  <c r="AC1023" i="5" s="1"/>
  <c r="B1024" i="5"/>
  <c r="AC1024" i="5"/>
  <c r="B1025" i="5"/>
  <c r="AC1025" i="5" s="1"/>
  <c r="B1026" i="5"/>
  <c r="AC1026" i="5" s="1"/>
  <c r="B1027" i="5"/>
  <c r="AC1027" i="5" s="1"/>
  <c r="B1028" i="5"/>
  <c r="AC1028" i="5"/>
  <c r="B1029" i="5"/>
  <c r="AC1029" i="5" s="1"/>
  <c r="B1030" i="5"/>
  <c r="AC1030" i="5" s="1"/>
  <c r="B1031" i="5"/>
  <c r="AC1031" i="5" s="1"/>
  <c r="B1032" i="5"/>
  <c r="AC1032" i="5" s="1"/>
  <c r="B1033" i="5"/>
  <c r="AC1033" i="5" s="1"/>
  <c r="B1034" i="5"/>
  <c r="AC1034" i="5" s="1"/>
  <c r="B1035" i="5"/>
  <c r="AC1035" i="5" s="1"/>
  <c r="B1036" i="5"/>
  <c r="AC1036" i="5" s="1"/>
  <c r="B1037" i="5"/>
  <c r="AC1037" i="5" s="1"/>
  <c r="B1038" i="5"/>
  <c r="AC1038" i="5" s="1"/>
  <c r="B1039" i="5"/>
  <c r="AC1039" i="5" s="1"/>
  <c r="B1040" i="5"/>
  <c r="AC1040" i="5" s="1"/>
  <c r="B1041" i="5"/>
  <c r="AC1041" i="5" s="1"/>
  <c r="B1042" i="5"/>
  <c r="AC1042" i="5" s="1"/>
  <c r="B1043" i="5"/>
  <c r="AC1043" i="5" s="1"/>
  <c r="B1044" i="5"/>
  <c r="AC1044" i="5"/>
  <c r="B1045" i="5"/>
  <c r="AC1045" i="5" s="1"/>
  <c r="B1046" i="5"/>
  <c r="AC1046" i="5" s="1"/>
  <c r="B1047" i="5"/>
  <c r="AC1047" i="5" s="1"/>
  <c r="B1048" i="5"/>
  <c r="AC1048" i="5"/>
  <c r="B1049" i="5"/>
  <c r="AC1049" i="5" s="1"/>
  <c r="B1050" i="5"/>
  <c r="AC1050" i="5" s="1"/>
  <c r="B1051" i="5"/>
  <c r="AC1051" i="5" s="1"/>
  <c r="B1052" i="5"/>
  <c r="AC1052" i="5"/>
  <c r="B1053" i="5"/>
  <c r="AC1053" i="5" s="1"/>
  <c r="B1054" i="5"/>
  <c r="AC1054" i="5" s="1"/>
  <c r="B1055" i="5"/>
  <c r="AC1055" i="5" s="1"/>
  <c r="B1056" i="5"/>
  <c r="AC1056" i="5"/>
  <c r="B1057" i="5"/>
  <c r="AC1057" i="5" s="1"/>
  <c r="B1058" i="5"/>
  <c r="AC1058" i="5" s="1"/>
  <c r="B1059" i="5"/>
  <c r="AC1059" i="5" s="1"/>
  <c r="B1060" i="5"/>
  <c r="AC1060" i="5"/>
  <c r="B1061" i="5"/>
  <c r="AC1061" i="5" s="1"/>
  <c r="B1062" i="5"/>
  <c r="AC1062" i="5" s="1"/>
  <c r="B1063" i="5"/>
  <c r="AC1063" i="5" s="1"/>
  <c r="B1064" i="5"/>
  <c r="AC1064" i="5" s="1"/>
  <c r="B1065" i="5"/>
  <c r="AC1065" i="5" s="1"/>
  <c r="B1066" i="5"/>
  <c r="AC1066" i="5" s="1"/>
  <c r="B1067" i="5"/>
  <c r="AC1067" i="5" s="1"/>
  <c r="B1068" i="5"/>
  <c r="AC1068" i="5" s="1"/>
  <c r="B1069" i="5"/>
  <c r="AC1069" i="5" s="1"/>
  <c r="B1070" i="5"/>
  <c r="AC1070" i="5" s="1"/>
  <c r="B1071" i="5"/>
  <c r="AC1071" i="5" s="1"/>
  <c r="B1072" i="5"/>
  <c r="AC1072" i="5" s="1"/>
  <c r="B1073" i="5"/>
  <c r="AC1073" i="5" s="1"/>
  <c r="B1074" i="5"/>
  <c r="AC1074" i="5" s="1"/>
  <c r="B1075" i="5"/>
  <c r="AC1075" i="5" s="1"/>
  <c r="B1076" i="5"/>
  <c r="AC1076" i="5"/>
  <c r="B1077" i="5"/>
  <c r="AC1077" i="5" s="1"/>
  <c r="B1078" i="5"/>
  <c r="AC1078" i="5" s="1"/>
  <c r="B1079" i="5"/>
  <c r="AC1079" i="5" s="1"/>
  <c r="B1080" i="5"/>
  <c r="AC1080" i="5"/>
  <c r="B1081" i="5"/>
  <c r="AC1081" i="5" s="1"/>
  <c r="B1082" i="5"/>
  <c r="AC1082" i="5" s="1"/>
  <c r="B1083" i="5"/>
  <c r="AC1083" i="5" s="1"/>
  <c r="B1084" i="5"/>
  <c r="AC1084" i="5"/>
  <c r="B1085" i="5"/>
  <c r="AC1085" i="5" s="1"/>
  <c r="B1086" i="5"/>
  <c r="AC1086" i="5" s="1"/>
  <c r="B1087" i="5"/>
  <c r="AC1087" i="5" s="1"/>
  <c r="B1088" i="5"/>
  <c r="AC1088" i="5"/>
  <c r="B1089" i="5"/>
  <c r="AC1089" i="5" s="1"/>
  <c r="B1090" i="5"/>
  <c r="AC1090" i="5" s="1"/>
  <c r="B1091" i="5"/>
  <c r="AC1091" i="5" s="1"/>
  <c r="B1092" i="5"/>
  <c r="AC1092" i="5"/>
  <c r="B1093" i="5"/>
  <c r="AC1093" i="5" s="1"/>
  <c r="B1094" i="5"/>
  <c r="AC1094" i="5" s="1"/>
  <c r="B1095" i="5"/>
  <c r="AC1095" i="5" s="1"/>
  <c r="B1096" i="5"/>
  <c r="AC1096" i="5" s="1"/>
  <c r="B1097" i="5"/>
  <c r="AC1097" i="5" s="1"/>
  <c r="B1098" i="5"/>
  <c r="AC1098" i="5" s="1"/>
  <c r="B1099" i="5"/>
  <c r="AC1099" i="5" s="1"/>
  <c r="B1100" i="5"/>
  <c r="AC1100" i="5" s="1"/>
  <c r="B1101" i="5"/>
  <c r="AC1101" i="5" s="1"/>
  <c r="B1102" i="5"/>
  <c r="AC1102" i="5" s="1"/>
  <c r="B1103" i="5"/>
  <c r="AC1103" i="5" s="1"/>
  <c r="B1104" i="5"/>
  <c r="AC1104" i="5" s="1"/>
  <c r="B1105" i="5"/>
  <c r="AC1105" i="5" s="1"/>
  <c r="B1106" i="5"/>
  <c r="AC1106" i="5" s="1"/>
  <c r="B1107" i="5"/>
  <c r="AC1107" i="5" s="1"/>
  <c r="B1108" i="5"/>
  <c r="AC1108" i="5"/>
  <c r="B1109" i="5"/>
  <c r="AC1109" i="5" s="1"/>
  <c r="B1110" i="5"/>
  <c r="AC1110" i="5" s="1"/>
  <c r="B1111" i="5"/>
  <c r="AC1111" i="5" s="1"/>
  <c r="B1112" i="5"/>
  <c r="AC1112" i="5"/>
  <c r="B1113" i="5"/>
  <c r="AC1113" i="5" s="1"/>
  <c r="B1114" i="5"/>
  <c r="AC1114" i="5" s="1"/>
  <c r="B1115" i="5"/>
  <c r="AC1115" i="5" s="1"/>
  <c r="B1116" i="5"/>
  <c r="AC1116" i="5"/>
  <c r="B1117" i="5"/>
  <c r="AC1117" i="5" s="1"/>
  <c r="B1118" i="5"/>
  <c r="AC1118" i="5" s="1"/>
  <c r="B1119" i="5"/>
  <c r="AC1119" i="5" s="1"/>
  <c r="B1120" i="5"/>
  <c r="AC1120" i="5"/>
  <c r="B1121" i="5"/>
  <c r="AC1121" i="5" s="1"/>
  <c r="B1122" i="5"/>
  <c r="AC1122" i="5" s="1"/>
  <c r="B1123" i="5"/>
  <c r="AC1123" i="5" s="1"/>
  <c r="B1124" i="5"/>
  <c r="AC1124" i="5"/>
  <c r="B1125" i="5"/>
  <c r="AC1125" i="5" s="1"/>
  <c r="B1126" i="5"/>
  <c r="AC1126" i="5" s="1"/>
  <c r="B1127" i="5"/>
  <c r="AC1127" i="5" s="1"/>
  <c r="B1128" i="5"/>
  <c r="AC1128" i="5" s="1"/>
  <c r="B1129" i="5"/>
  <c r="AC1129" i="5" s="1"/>
  <c r="B1130" i="5"/>
  <c r="AC1130" i="5" s="1"/>
  <c r="B1131" i="5"/>
  <c r="AC1131" i="5" s="1"/>
  <c r="B1132" i="5"/>
  <c r="AC1132" i="5" s="1"/>
  <c r="B1133" i="5"/>
  <c r="AC1133" i="5" s="1"/>
  <c r="B1134" i="5"/>
  <c r="AC1134" i="5" s="1"/>
  <c r="B1135" i="5"/>
  <c r="AC1135" i="5" s="1"/>
  <c r="B1136" i="5"/>
  <c r="AC1136" i="5" s="1"/>
  <c r="B1137" i="5"/>
  <c r="AC1137" i="5" s="1"/>
  <c r="B1138" i="5"/>
  <c r="AC1138" i="5" s="1"/>
  <c r="B1139" i="5"/>
  <c r="AC1139" i="5" s="1"/>
  <c r="B1140" i="5"/>
  <c r="AC1140" i="5"/>
  <c r="B1141" i="5"/>
  <c r="AC1141" i="5" s="1"/>
  <c r="B1142" i="5"/>
  <c r="AC1142" i="5" s="1"/>
  <c r="B1143" i="5"/>
  <c r="AC1143" i="5" s="1"/>
  <c r="B1144" i="5"/>
  <c r="AC1144" i="5"/>
  <c r="B1145" i="5"/>
  <c r="AC1145" i="5" s="1"/>
  <c r="B1146" i="5"/>
  <c r="AC1146" i="5" s="1"/>
  <c r="B1147" i="5"/>
  <c r="AC1147" i="5" s="1"/>
  <c r="B1148" i="5"/>
  <c r="AC1148" i="5"/>
  <c r="B1149" i="5"/>
  <c r="AC1149" i="5" s="1"/>
  <c r="B1150" i="5"/>
  <c r="AC1150" i="5" s="1"/>
  <c r="B1151" i="5"/>
  <c r="AC1151" i="5" s="1"/>
  <c r="B1152" i="5"/>
  <c r="AC1152" i="5"/>
  <c r="B1153" i="5"/>
  <c r="AC1153" i="5" s="1"/>
  <c r="B1154" i="5"/>
  <c r="AC1154" i="5" s="1"/>
  <c r="B1155" i="5"/>
  <c r="AC1155" i="5" s="1"/>
  <c r="B1156" i="5"/>
  <c r="AC1156" i="5"/>
  <c r="B1157" i="5"/>
  <c r="AC1157" i="5" s="1"/>
  <c r="B1158" i="5"/>
  <c r="AC1158" i="5" s="1"/>
  <c r="B1159" i="5"/>
  <c r="AC1159" i="5" s="1"/>
  <c r="B1160" i="5"/>
  <c r="AC1160" i="5" s="1"/>
  <c r="B1161" i="5"/>
  <c r="AC1161" i="5" s="1"/>
  <c r="B1162" i="5"/>
  <c r="AC1162" i="5" s="1"/>
  <c r="B1163" i="5"/>
  <c r="AC1163" i="5" s="1"/>
  <c r="B1164" i="5"/>
  <c r="AC1164" i="5" s="1"/>
  <c r="B1165" i="5"/>
  <c r="AC1165" i="5" s="1"/>
  <c r="B1166" i="5"/>
  <c r="AC1166" i="5" s="1"/>
  <c r="B1167" i="5"/>
  <c r="AC1167" i="5" s="1"/>
  <c r="B1168" i="5"/>
  <c r="AC1168" i="5" s="1"/>
  <c r="B1169" i="5"/>
  <c r="AC1169" i="5" s="1"/>
  <c r="B1170" i="5"/>
  <c r="AC1170" i="5" s="1"/>
  <c r="B1171" i="5"/>
  <c r="AC1171" i="5" s="1"/>
  <c r="B1172" i="5"/>
  <c r="AC1172" i="5"/>
  <c r="B1173" i="5"/>
  <c r="AC1173" i="5" s="1"/>
  <c r="B1174" i="5"/>
  <c r="AC1174" i="5" s="1"/>
  <c r="B1175" i="5"/>
  <c r="AC1175" i="5" s="1"/>
  <c r="B1176" i="5"/>
  <c r="AC1176" i="5"/>
  <c r="B1177" i="5"/>
  <c r="AC1177" i="5" s="1"/>
  <c r="B1178" i="5"/>
  <c r="AC1178" i="5" s="1"/>
  <c r="B1179" i="5"/>
  <c r="AC1179" i="5" s="1"/>
  <c r="B1180" i="5"/>
  <c r="AC1180" i="5"/>
  <c r="B1181" i="5"/>
  <c r="AC1181" i="5" s="1"/>
  <c r="B1182" i="5"/>
  <c r="AC1182" i="5" s="1"/>
  <c r="B1183" i="5"/>
  <c r="AC1183" i="5" s="1"/>
  <c r="B1184" i="5"/>
  <c r="AC1184" i="5"/>
  <c r="B1185" i="5"/>
  <c r="AC1185" i="5" s="1"/>
  <c r="B1186" i="5"/>
  <c r="AC1186" i="5" s="1"/>
  <c r="B1187" i="5"/>
  <c r="AC1187" i="5" s="1"/>
  <c r="B1188" i="5"/>
  <c r="AC1188" i="5"/>
  <c r="B1189" i="5"/>
  <c r="AC1189" i="5" s="1"/>
  <c r="B1190" i="5"/>
  <c r="AC1190" i="5" s="1"/>
  <c r="B1191" i="5"/>
  <c r="AC1191" i="5" s="1"/>
  <c r="B1192" i="5"/>
  <c r="AC1192" i="5" s="1"/>
  <c r="B1193" i="5"/>
  <c r="AC1193" i="5" s="1"/>
  <c r="B1194" i="5"/>
  <c r="AC1194" i="5" s="1"/>
  <c r="B1195" i="5"/>
  <c r="AC1195" i="5" s="1"/>
  <c r="B1196" i="5"/>
  <c r="AC1196" i="5" s="1"/>
  <c r="B1197" i="5"/>
  <c r="AC1197" i="5" s="1"/>
  <c r="B1198" i="5"/>
  <c r="AC1198" i="5" s="1"/>
  <c r="B1199" i="5"/>
  <c r="AC1199" i="5" s="1"/>
  <c r="B1200" i="5"/>
  <c r="AC1200" i="5" s="1"/>
  <c r="B1201" i="5"/>
  <c r="AC1201" i="5" s="1"/>
  <c r="B1202" i="5"/>
  <c r="AC1202" i="5" s="1"/>
  <c r="B1203" i="5"/>
  <c r="AC1203" i="5" s="1"/>
  <c r="B1204" i="5"/>
  <c r="AC1204" i="5"/>
  <c r="B1205" i="5"/>
  <c r="AC1205" i="5" s="1"/>
  <c r="B1206" i="5"/>
  <c r="AC1206" i="5" s="1"/>
  <c r="B1207" i="5"/>
  <c r="AC1207" i="5" s="1"/>
  <c r="B1208" i="5"/>
  <c r="AC1208" i="5"/>
  <c r="B1209" i="5"/>
  <c r="AC1209" i="5" s="1"/>
  <c r="B1210" i="5"/>
  <c r="AC1210" i="5" s="1"/>
  <c r="B1211" i="5"/>
  <c r="AC1211" i="5" s="1"/>
  <c r="B1212" i="5"/>
  <c r="AC1212" i="5"/>
  <c r="B1213" i="5"/>
  <c r="AC1213" i="5" s="1"/>
  <c r="B1214" i="5"/>
  <c r="AC1214" i="5" s="1"/>
  <c r="B1215" i="5"/>
  <c r="AC1215" i="5" s="1"/>
  <c r="B1216" i="5"/>
  <c r="AC1216" i="5"/>
  <c r="B1217" i="5"/>
  <c r="AC1217" i="5" s="1"/>
  <c r="B1218" i="5"/>
  <c r="AC1218" i="5" s="1"/>
  <c r="B1219" i="5"/>
  <c r="AC1219" i="5" s="1"/>
  <c r="B1220" i="5"/>
  <c r="AC1220" i="5"/>
  <c r="B1221" i="5"/>
  <c r="AC1221" i="5" s="1"/>
  <c r="B1222" i="5"/>
  <c r="AC1222" i="5" s="1"/>
  <c r="B1223" i="5"/>
  <c r="AC1223" i="5" s="1"/>
  <c r="B1224" i="5"/>
  <c r="AC1224" i="5" s="1"/>
  <c r="B1225" i="5"/>
  <c r="AC1225" i="5" s="1"/>
  <c r="B1226" i="5"/>
  <c r="AC1226" i="5" s="1"/>
  <c r="B1227" i="5"/>
  <c r="AC1227" i="5" s="1"/>
  <c r="B1228" i="5"/>
  <c r="AC1228" i="5" s="1"/>
  <c r="B1229" i="5"/>
  <c r="AC1229" i="5" s="1"/>
  <c r="B1230" i="5"/>
  <c r="AC1230" i="5" s="1"/>
  <c r="B1231" i="5"/>
  <c r="AC1231" i="5" s="1"/>
  <c r="B1232" i="5"/>
  <c r="AC1232" i="5" s="1"/>
  <c r="B1233" i="5"/>
  <c r="AC1233" i="5" s="1"/>
  <c r="B1234" i="5"/>
  <c r="AC1234" i="5" s="1"/>
  <c r="B1235" i="5"/>
  <c r="AC1235" i="5" s="1"/>
  <c r="B1236" i="5"/>
  <c r="AC1236" i="5"/>
  <c r="B1237" i="5"/>
  <c r="AC1237" i="5" s="1"/>
  <c r="B1238" i="5"/>
  <c r="AC1238" i="5" s="1"/>
  <c r="B1239" i="5"/>
  <c r="AC1239" i="5" s="1"/>
  <c r="B1240" i="5"/>
  <c r="AC1240" i="5"/>
  <c r="B1241" i="5"/>
  <c r="AC1241" i="5" s="1"/>
  <c r="B1242" i="5"/>
  <c r="AC1242" i="5" s="1"/>
  <c r="B1243" i="5"/>
  <c r="AC1243" i="5" s="1"/>
  <c r="B1244" i="5"/>
  <c r="AC1244" i="5"/>
  <c r="B1245" i="5"/>
  <c r="AC1245" i="5" s="1"/>
  <c r="B1246" i="5"/>
  <c r="AC1246" i="5" s="1"/>
  <c r="B1247" i="5"/>
  <c r="AC1247" i="5" s="1"/>
  <c r="B1248" i="5"/>
  <c r="AC1248" i="5"/>
  <c r="B1249" i="5"/>
  <c r="AC1249" i="5" s="1"/>
  <c r="B1250" i="5"/>
  <c r="AC1250" i="5" s="1"/>
  <c r="B1251" i="5"/>
  <c r="AC1251" i="5" s="1"/>
  <c r="B1252" i="5"/>
  <c r="AC1252" i="5"/>
  <c r="B1253" i="5"/>
  <c r="AC1253" i="5" s="1"/>
  <c r="B1254" i="5"/>
  <c r="AC1254" i="5" s="1"/>
  <c r="B1255" i="5"/>
  <c r="AC1255" i="5" s="1"/>
  <c r="B1256" i="5"/>
  <c r="AC1256" i="5" s="1"/>
  <c r="B1257" i="5"/>
  <c r="AC1257" i="5" s="1"/>
  <c r="B1258" i="5"/>
  <c r="AC1258" i="5" s="1"/>
  <c r="B1259" i="5"/>
  <c r="AC1259" i="5" s="1"/>
  <c r="B1260" i="5"/>
  <c r="AC1260" i="5" s="1"/>
  <c r="B1261" i="5"/>
  <c r="AC1261" i="5" s="1"/>
  <c r="B1262" i="5"/>
  <c r="AC1262" i="5" s="1"/>
  <c r="B1263" i="5"/>
  <c r="AC1263" i="5" s="1"/>
  <c r="B1264" i="5"/>
  <c r="AC1264" i="5" s="1"/>
  <c r="B1265" i="5"/>
  <c r="AC1265" i="5" s="1"/>
  <c r="B1266" i="5"/>
  <c r="AC1266" i="5" s="1"/>
  <c r="B1267" i="5"/>
  <c r="AC1267" i="5" s="1"/>
  <c r="B1268" i="5"/>
  <c r="AC1268" i="5"/>
  <c r="B1269" i="5"/>
  <c r="AC1269" i="5" s="1"/>
  <c r="B1270" i="5"/>
  <c r="AC1270" i="5" s="1"/>
  <c r="B1271" i="5"/>
  <c r="AC1271" i="5" s="1"/>
  <c r="B1272" i="5"/>
  <c r="AC1272" i="5"/>
  <c r="B1273" i="5"/>
  <c r="AC1273" i="5" s="1"/>
  <c r="B1274" i="5"/>
  <c r="AC1274" i="5" s="1"/>
  <c r="B1275" i="5"/>
  <c r="AC1275" i="5" s="1"/>
  <c r="B1276" i="5"/>
  <c r="AC1276" i="5"/>
  <c r="B1277" i="5"/>
  <c r="AC1277" i="5" s="1"/>
  <c r="B1278" i="5"/>
  <c r="AC1278" i="5" s="1"/>
  <c r="B1279" i="5"/>
  <c r="AC1279" i="5" s="1"/>
  <c r="B1280" i="5"/>
  <c r="AC1280" i="5"/>
  <c r="B1281" i="5"/>
  <c r="AC1281" i="5" s="1"/>
  <c r="B1282" i="5"/>
  <c r="AC1282" i="5" s="1"/>
  <c r="B1283" i="5"/>
  <c r="AC1283" i="5" s="1"/>
  <c r="B1284" i="5"/>
  <c r="AC1284" i="5"/>
  <c r="B1285" i="5"/>
  <c r="AC1285" i="5" s="1"/>
  <c r="B1286" i="5"/>
  <c r="AC1286" i="5" s="1"/>
  <c r="B1287" i="5"/>
  <c r="AC1287" i="5" s="1"/>
  <c r="B1288" i="5"/>
  <c r="AC1288" i="5" s="1"/>
  <c r="B1289" i="5"/>
  <c r="AC1289" i="5" s="1"/>
  <c r="B1290" i="5"/>
  <c r="AC1290" i="5" s="1"/>
  <c r="B1291" i="5"/>
  <c r="AC1291" i="5" s="1"/>
  <c r="B1292" i="5"/>
  <c r="AC1292" i="5" s="1"/>
  <c r="B1293" i="5"/>
  <c r="AC1293" i="5" s="1"/>
  <c r="B1294" i="5"/>
  <c r="AC1294" i="5" s="1"/>
  <c r="B1295" i="5"/>
  <c r="AC1295" i="5" s="1"/>
  <c r="B1296" i="5"/>
  <c r="AC1296" i="5" s="1"/>
  <c r="B1297" i="5"/>
  <c r="AC1297" i="5" s="1"/>
  <c r="B1298" i="5"/>
  <c r="AC1298" i="5" s="1"/>
  <c r="B1299" i="5"/>
  <c r="AC1299" i="5" s="1"/>
  <c r="B1300" i="5"/>
  <c r="AC1300" i="5"/>
  <c r="B1301" i="5"/>
  <c r="AC1301" i="5" s="1"/>
  <c r="B1302" i="5"/>
  <c r="AC1302" i="5" s="1"/>
  <c r="B1303" i="5"/>
  <c r="AC1303" i="5" s="1"/>
  <c r="B1304" i="5"/>
  <c r="AC1304" i="5"/>
  <c r="B1305" i="5"/>
  <c r="AC1305" i="5" s="1"/>
  <c r="B1306" i="5"/>
  <c r="AC1306" i="5"/>
  <c r="B1307" i="5"/>
  <c r="AC1307" i="5"/>
  <c r="B1308" i="5"/>
  <c r="AC1308" i="5"/>
  <c r="B1309" i="5"/>
  <c r="AC1309" i="5" s="1"/>
  <c r="B1310" i="5"/>
  <c r="AC1310" i="5"/>
  <c r="B1311" i="5"/>
  <c r="AC1311" i="5"/>
  <c r="B1312" i="5"/>
  <c r="AC1312" i="5"/>
  <c r="B1313" i="5"/>
  <c r="AC1313" i="5" s="1"/>
  <c r="B1314" i="5"/>
  <c r="AC1314" i="5"/>
  <c r="B1315" i="5"/>
  <c r="AC1315" i="5"/>
  <c r="B1316" i="5"/>
  <c r="AC1316" i="5" s="1"/>
  <c r="B1317" i="5"/>
  <c r="AC1317" i="5" s="1"/>
  <c r="B1318" i="5"/>
  <c r="AC1318" i="5"/>
  <c r="B1319" i="5"/>
  <c r="AC1319" i="5"/>
  <c r="B1320" i="5"/>
  <c r="AC1320" i="5" s="1"/>
  <c r="B1321" i="5"/>
  <c r="AC1321" i="5" s="1"/>
  <c r="B1322" i="5"/>
  <c r="AC1322" i="5"/>
  <c r="B1323" i="5"/>
  <c r="AC1323" i="5"/>
  <c r="B1324" i="5"/>
  <c r="AC1324" i="5" s="1"/>
  <c r="B1325" i="5"/>
  <c r="AC1325" i="5" s="1"/>
  <c r="B1326" i="5"/>
  <c r="AC1326" i="5"/>
  <c r="B1327" i="5"/>
  <c r="AC1327" i="5"/>
  <c r="B1328" i="5"/>
  <c r="AC1328" i="5" s="1"/>
  <c r="B1329" i="5"/>
  <c r="AC1329" i="5" s="1"/>
  <c r="B1330" i="5"/>
  <c r="AC1330" i="5"/>
  <c r="B1331" i="5"/>
  <c r="AC1331" i="5"/>
  <c r="B1332" i="5"/>
  <c r="AC1332" i="5" s="1"/>
  <c r="B1333" i="5"/>
  <c r="AC1333" i="5" s="1"/>
  <c r="B1334" i="5"/>
  <c r="AC1334" i="5"/>
  <c r="B1335" i="5"/>
  <c r="AC1335" i="5"/>
  <c r="B1336" i="5"/>
  <c r="AC1336" i="5" s="1"/>
  <c r="B1337" i="5"/>
  <c r="AC1337" i="5" s="1"/>
  <c r="B1338" i="5"/>
  <c r="AC1338" i="5"/>
  <c r="B1339" i="5"/>
  <c r="AC1339" i="5"/>
  <c r="B1340" i="5"/>
  <c r="AC1340" i="5" s="1"/>
  <c r="B1341" i="5"/>
  <c r="AC1341" i="5" s="1"/>
  <c r="B1342" i="5"/>
  <c r="AC1342" i="5"/>
  <c r="B1343" i="5"/>
  <c r="AC1343" i="5"/>
  <c r="B1344" i="5"/>
  <c r="AC1344" i="5" s="1"/>
  <c r="B1345" i="5"/>
  <c r="AC1345" i="5" s="1"/>
  <c r="B1346" i="5"/>
  <c r="AC1346" i="5"/>
  <c r="B1347" i="5"/>
  <c r="AC1347" i="5"/>
  <c r="B1348" i="5"/>
  <c r="AC1348" i="5" s="1"/>
  <c r="B1349" i="5"/>
  <c r="AC1349" i="5" s="1"/>
  <c r="B1350" i="5"/>
  <c r="AC1350" i="5"/>
  <c r="B1351" i="5"/>
  <c r="AC1351" i="5"/>
  <c r="B1352" i="5"/>
  <c r="AC1352" i="5" s="1"/>
  <c r="B1353" i="5"/>
  <c r="AC1353" i="5" s="1"/>
  <c r="B1354" i="5"/>
  <c r="AC1354" i="5"/>
  <c r="B1355" i="5"/>
  <c r="AC1355" i="5"/>
  <c r="B1356" i="5"/>
  <c r="AC1356" i="5" s="1"/>
  <c r="B1357" i="5"/>
  <c r="AC1357" i="5" s="1"/>
  <c r="B1358" i="5"/>
  <c r="AC1358" i="5"/>
  <c r="B1359" i="5"/>
  <c r="AC1359" i="5"/>
  <c r="B1360" i="5"/>
  <c r="AC1360" i="5" s="1"/>
  <c r="B1361" i="5"/>
  <c r="AC1361" i="5" s="1"/>
  <c r="B1362" i="5"/>
  <c r="AC1362" i="5"/>
  <c r="B1363" i="5"/>
  <c r="AC1363" i="5"/>
  <c r="B1364" i="5"/>
  <c r="AC1364" i="5" s="1"/>
  <c r="B1365" i="5"/>
  <c r="AC1365" i="5" s="1"/>
  <c r="B1366" i="5"/>
  <c r="AC1366" i="5"/>
  <c r="B1367" i="5"/>
  <c r="AC1367" i="5"/>
  <c r="B1368" i="5"/>
  <c r="AC1368" i="5" s="1"/>
  <c r="B1369" i="5"/>
  <c r="AC1369" i="5" s="1"/>
  <c r="B1370" i="5"/>
  <c r="AC1370" i="5"/>
  <c r="B1371" i="5"/>
  <c r="AC1371" i="5"/>
  <c r="B1372" i="5"/>
  <c r="AC1372" i="5" s="1"/>
  <c r="B1373" i="5"/>
  <c r="AC1373" i="5" s="1"/>
  <c r="B1374" i="5"/>
  <c r="AC1374" i="5"/>
  <c r="B1375" i="5"/>
  <c r="AC1375" i="5"/>
  <c r="B1376" i="5"/>
  <c r="AC1376" i="5" s="1"/>
  <c r="B1377" i="5"/>
  <c r="AC1377" i="5" s="1"/>
  <c r="B1378" i="5"/>
  <c r="AC1378" i="5"/>
  <c r="B1379" i="5"/>
  <c r="AC1379" i="5"/>
  <c r="B1380" i="5"/>
  <c r="AC1380" i="5" s="1"/>
  <c r="B1381" i="5"/>
  <c r="AC1381" i="5" s="1"/>
  <c r="B1382" i="5"/>
  <c r="AC1382" i="5"/>
  <c r="B1383" i="5"/>
  <c r="AC1383" i="5"/>
  <c r="B1384" i="5"/>
  <c r="AC1384" i="5" s="1"/>
  <c r="B1385" i="5"/>
  <c r="AC1385" i="5" s="1"/>
  <c r="B1386" i="5"/>
  <c r="AC1386" i="5"/>
  <c r="B1387" i="5"/>
  <c r="AC1387" i="5"/>
  <c r="B1388" i="5"/>
  <c r="AC1388" i="5" s="1"/>
  <c r="B1389" i="5"/>
  <c r="AC1389" i="5" s="1"/>
  <c r="B1390" i="5"/>
  <c r="AC1390" i="5"/>
  <c r="B1391" i="5"/>
  <c r="AC1391" i="5" s="1"/>
  <c r="B1392" i="5"/>
  <c r="AC1392" i="5" s="1"/>
  <c r="B1393" i="5"/>
  <c r="AC1393" i="5" s="1"/>
  <c r="B1394" i="5"/>
  <c r="AC1394" i="5"/>
  <c r="B1395" i="5"/>
  <c r="AC1395" i="5" s="1"/>
  <c r="B1396" i="5"/>
  <c r="AC1396" i="5" s="1"/>
  <c r="B1397" i="5"/>
  <c r="AC1397" i="5" s="1"/>
  <c r="B1398" i="5"/>
  <c r="AC1398" i="5"/>
  <c r="B1399" i="5"/>
  <c r="AC1399" i="5" s="1"/>
  <c r="B1400" i="5"/>
  <c r="AC1400" i="5" s="1"/>
  <c r="B1401" i="5"/>
  <c r="AC1401" i="5" s="1"/>
  <c r="B1402" i="5"/>
  <c r="AC1402" i="5"/>
  <c r="B1403" i="5"/>
  <c r="AC1403" i="5" s="1"/>
  <c r="B1404" i="5"/>
  <c r="AC1404" i="5" s="1"/>
  <c r="B1405" i="5"/>
  <c r="AC1405" i="5" s="1"/>
  <c r="B1406" i="5"/>
  <c r="AC1406" i="5"/>
  <c r="B1407" i="5"/>
  <c r="AC1407" i="5" s="1"/>
  <c r="B1408" i="5"/>
  <c r="AC1408" i="5" s="1"/>
  <c r="B1409" i="5"/>
  <c r="AC1409" i="5" s="1"/>
  <c r="B1410" i="5"/>
  <c r="AC1410" i="5"/>
  <c r="B1411" i="5"/>
  <c r="AC1411" i="5" s="1"/>
  <c r="B1412" i="5"/>
  <c r="AC1412" i="5" s="1"/>
  <c r="B1413" i="5"/>
  <c r="AC1413" i="5" s="1"/>
  <c r="B1414" i="5"/>
  <c r="AC1414" i="5"/>
  <c r="B1415" i="5"/>
  <c r="AC1415" i="5" s="1"/>
  <c r="B1416" i="5"/>
  <c r="AC1416" i="5" s="1"/>
  <c r="B1417" i="5"/>
  <c r="AC1417" i="5" s="1"/>
  <c r="B1418" i="5"/>
  <c r="AC1418" i="5"/>
  <c r="B1419" i="5"/>
  <c r="AC1419" i="5" s="1"/>
  <c r="B1420" i="5"/>
  <c r="AC1420" i="5" s="1"/>
  <c r="B1421" i="5"/>
  <c r="AC1421" i="5" s="1"/>
  <c r="B1422" i="5"/>
  <c r="AC1422" i="5"/>
  <c r="B1423" i="5"/>
  <c r="AC1423" i="5" s="1"/>
  <c r="B1424" i="5"/>
  <c r="AC1424" i="5" s="1"/>
  <c r="B1425" i="5"/>
  <c r="AC1425" i="5" s="1"/>
  <c r="B1426" i="5"/>
  <c r="AC1426" i="5"/>
  <c r="B1427" i="5"/>
  <c r="AC1427" i="5" s="1"/>
  <c r="B1428" i="5"/>
  <c r="AC1428" i="5" s="1"/>
  <c r="B1429" i="5"/>
  <c r="AC1429" i="5" s="1"/>
  <c r="B1430" i="5"/>
  <c r="AC1430" i="5"/>
  <c r="B1431" i="5"/>
  <c r="AC1431" i="5" s="1"/>
  <c r="B1432" i="5"/>
  <c r="AC1432" i="5" s="1"/>
  <c r="B1433" i="5"/>
  <c r="AC1433" i="5" s="1"/>
  <c r="B1434" i="5"/>
  <c r="AC1434" i="5"/>
  <c r="B1435" i="5"/>
  <c r="AC1435" i="5" s="1"/>
  <c r="B1436" i="5"/>
  <c r="AC1436" i="5" s="1"/>
  <c r="B1437" i="5"/>
  <c r="AC1437" i="5" s="1"/>
  <c r="B1438" i="5"/>
  <c r="AC1438" i="5"/>
  <c r="B1439" i="5"/>
  <c r="AC1439" i="5" s="1"/>
  <c r="B1440" i="5"/>
  <c r="AC1440" i="5" s="1"/>
  <c r="B1441" i="5"/>
  <c r="AC1441" i="5" s="1"/>
  <c r="B1442" i="5"/>
  <c r="AC1442" i="5"/>
  <c r="B1443" i="5"/>
  <c r="AC1443" i="5" s="1"/>
  <c r="B1444" i="5"/>
  <c r="AC1444" i="5" s="1"/>
  <c r="B1445" i="5"/>
  <c r="AC1445" i="5" s="1"/>
  <c r="B1446" i="5"/>
  <c r="AC1446" i="5"/>
  <c r="B1447" i="5"/>
  <c r="AC1447" i="5" s="1"/>
  <c r="B1448" i="5"/>
  <c r="AC1448" i="5" s="1"/>
  <c r="B1449" i="5"/>
  <c r="AC1449" i="5" s="1"/>
  <c r="B1450" i="5"/>
  <c r="AC1450" i="5"/>
  <c r="B1451" i="5"/>
  <c r="AC1451" i="5" s="1"/>
  <c r="B1452" i="5"/>
  <c r="AC1452" i="5" s="1"/>
  <c r="B1453" i="5"/>
  <c r="AC1453" i="5" s="1"/>
  <c r="B1454" i="5"/>
  <c r="AC1454" i="5"/>
  <c r="B1455" i="5"/>
  <c r="AC1455" i="5" s="1"/>
  <c r="B1456" i="5"/>
  <c r="AC1456" i="5" s="1"/>
  <c r="B1457" i="5"/>
  <c r="AC1457" i="5" s="1"/>
  <c r="B1458" i="5"/>
  <c r="AC1458" i="5"/>
  <c r="B1459" i="5"/>
  <c r="AC1459" i="5" s="1"/>
  <c r="B1460" i="5"/>
  <c r="AC1460" i="5" s="1"/>
  <c r="B1461" i="5"/>
  <c r="AC1461" i="5" s="1"/>
  <c r="B1462" i="5"/>
  <c r="AC1462" i="5"/>
  <c r="B1463" i="5"/>
  <c r="AC1463" i="5" s="1"/>
  <c r="B1464" i="5"/>
  <c r="AC1464" i="5" s="1"/>
  <c r="B1465" i="5"/>
  <c r="AC1465" i="5" s="1"/>
  <c r="B1466" i="5"/>
  <c r="AC1466" i="5"/>
  <c r="B1467" i="5"/>
  <c r="AC1467" i="5" s="1"/>
  <c r="B1468" i="5"/>
  <c r="AC1468" i="5" s="1"/>
  <c r="B1469" i="5"/>
  <c r="AC1469" i="5" s="1"/>
  <c r="B1470" i="5"/>
  <c r="AC1470" i="5"/>
  <c r="B1471" i="5"/>
  <c r="AC1471" i="5" s="1"/>
  <c r="B1472" i="5"/>
  <c r="AC1472" i="5" s="1"/>
  <c r="B1473" i="5"/>
  <c r="AC1473" i="5" s="1"/>
  <c r="B1474" i="5"/>
  <c r="AC1474" i="5"/>
  <c r="B1475" i="5"/>
  <c r="AC1475" i="5" s="1"/>
  <c r="B1476" i="5"/>
  <c r="AC1476" i="5" s="1"/>
  <c r="B1477" i="5"/>
  <c r="AC1477" i="5" s="1"/>
  <c r="B1478" i="5"/>
  <c r="AC1478" i="5"/>
  <c r="B1479" i="5"/>
  <c r="AC1479" i="5" s="1"/>
  <c r="B1480" i="5"/>
  <c r="AC1480" i="5" s="1"/>
  <c r="B1481" i="5"/>
  <c r="AC1481" i="5" s="1"/>
  <c r="B1482" i="5"/>
  <c r="AC1482" i="5"/>
  <c r="B1483" i="5"/>
  <c r="AC1483" i="5" s="1"/>
  <c r="B1484" i="5"/>
  <c r="AC1484" i="5" s="1"/>
  <c r="B1485" i="5"/>
  <c r="AC1485" i="5" s="1"/>
  <c r="B1486" i="5"/>
  <c r="AC1486" i="5"/>
  <c r="B1487" i="5"/>
  <c r="AC1487" i="5" s="1"/>
  <c r="B1488" i="5"/>
  <c r="AC1488" i="5" s="1"/>
  <c r="B1489" i="5"/>
  <c r="AC1489" i="5" s="1"/>
  <c r="B1490" i="5"/>
  <c r="AC1490" i="5"/>
  <c r="B1491" i="5"/>
  <c r="AC1491" i="5" s="1"/>
  <c r="B1492" i="5"/>
  <c r="AC1492" i="5" s="1"/>
  <c r="B1493" i="5"/>
  <c r="AC1493" i="5" s="1"/>
  <c r="B1494" i="5"/>
  <c r="AC1494" i="5"/>
  <c r="B1495" i="5"/>
  <c r="AC1495" i="5" s="1"/>
  <c r="B1496" i="5"/>
  <c r="AC1496" i="5" s="1"/>
  <c r="B1497" i="5"/>
  <c r="AC1497" i="5" s="1"/>
  <c r="B1498" i="5"/>
  <c r="AC1498" i="5"/>
  <c r="B1499" i="5"/>
  <c r="AC1499" i="5" s="1"/>
  <c r="B1500" i="5"/>
  <c r="AC1500" i="5" s="1"/>
  <c r="B1501" i="5"/>
  <c r="AC1501" i="5" s="1"/>
  <c r="B1502" i="5"/>
  <c r="AC1502" i="5"/>
  <c r="B1503" i="5"/>
  <c r="AC1503" i="5" s="1"/>
  <c r="B1504" i="5"/>
  <c r="AC1504" i="5" s="1"/>
  <c r="B1505" i="5"/>
  <c r="AC1505" i="5" s="1"/>
  <c r="B1506" i="5"/>
  <c r="AC1506" i="5"/>
  <c r="B1507" i="5"/>
  <c r="AC1507" i="5" s="1"/>
  <c r="B1508" i="5"/>
  <c r="AC1508" i="5" s="1"/>
  <c r="B1509" i="5"/>
  <c r="AC1509" i="5" s="1"/>
  <c r="B1510" i="5"/>
  <c r="AC1510" i="5"/>
  <c r="B1511" i="5"/>
  <c r="AC1511" i="5" s="1"/>
  <c r="B1512" i="5"/>
  <c r="AC1512" i="5" s="1"/>
  <c r="B1513" i="5"/>
  <c r="AC1513" i="5" s="1"/>
  <c r="B1514" i="5"/>
  <c r="AC1514" i="5"/>
  <c r="B1515" i="5"/>
  <c r="AC1515" i="5" s="1"/>
  <c r="B1516" i="5"/>
  <c r="AC1516" i="5" s="1"/>
  <c r="B1517" i="5"/>
  <c r="AC1517" i="5" s="1"/>
  <c r="B1518" i="5"/>
  <c r="AC1518" i="5"/>
  <c r="B1519" i="5"/>
  <c r="AC1519" i="5" s="1"/>
  <c r="B1520" i="5"/>
  <c r="AC1520" i="5" s="1"/>
  <c r="B1521" i="5"/>
  <c r="AC1521" i="5" s="1"/>
  <c r="B1522" i="5"/>
  <c r="AC1522" i="5"/>
  <c r="B1523" i="5"/>
  <c r="AC1523" i="5" s="1"/>
  <c r="B1524" i="5"/>
  <c r="AC1524" i="5" s="1"/>
  <c r="B1525" i="5"/>
  <c r="AC1525" i="5" s="1"/>
  <c r="B1526" i="5"/>
  <c r="AC1526" i="5"/>
  <c r="B1527" i="5"/>
  <c r="AC1527" i="5" s="1"/>
  <c r="B1528" i="5"/>
  <c r="AC1528" i="5" s="1"/>
  <c r="B1529" i="5"/>
  <c r="AC1529" i="5" s="1"/>
  <c r="B1530" i="5"/>
  <c r="AC1530" i="5"/>
  <c r="B1531" i="5"/>
  <c r="AC1531" i="5" s="1"/>
  <c r="B1532" i="5"/>
  <c r="AC1532" i="5" s="1"/>
  <c r="B1533" i="5"/>
  <c r="AC1533" i="5" s="1"/>
  <c r="B1534" i="5"/>
  <c r="AC1534" i="5"/>
  <c r="B1535" i="5"/>
  <c r="AC1535" i="5" s="1"/>
  <c r="B1536" i="5"/>
  <c r="AC1536" i="5" s="1"/>
  <c r="B1537" i="5"/>
  <c r="AC1537" i="5" s="1"/>
  <c r="B1538" i="5"/>
  <c r="AC1538" i="5"/>
  <c r="B1539" i="5"/>
  <c r="AC1539" i="5" s="1"/>
  <c r="B1540" i="5"/>
  <c r="AC1540" i="5" s="1"/>
  <c r="B1541" i="5"/>
  <c r="AC1541" i="5" s="1"/>
  <c r="B1542" i="5"/>
  <c r="AC1542" i="5"/>
  <c r="B1543" i="5"/>
  <c r="AC1543" i="5" s="1"/>
  <c r="B1544" i="5"/>
  <c r="AC1544" i="5" s="1"/>
  <c r="B1545" i="5"/>
  <c r="AC1545" i="5" s="1"/>
  <c r="B1546" i="5"/>
  <c r="AC1546" i="5"/>
  <c r="B1547" i="5"/>
  <c r="AC1547" i="5" s="1"/>
  <c r="B1548" i="5"/>
  <c r="AC1548" i="5" s="1"/>
  <c r="B1549" i="5"/>
  <c r="AC1549" i="5" s="1"/>
  <c r="B1550" i="5"/>
  <c r="AC1550" i="5"/>
  <c r="B1551" i="5"/>
  <c r="AC1551" i="5" s="1"/>
  <c r="B1552" i="5"/>
  <c r="AC1552" i="5" s="1"/>
  <c r="B1553" i="5"/>
  <c r="AC1553" i="5" s="1"/>
  <c r="B1554" i="5"/>
  <c r="AC1554" i="5"/>
  <c r="B1555" i="5"/>
  <c r="AC1555" i="5" s="1"/>
  <c r="B1556" i="5"/>
  <c r="AC1556" i="5" s="1"/>
  <c r="B1557" i="5"/>
  <c r="AC1557" i="5" s="1"/>
  <c r="B1558" i="5"/>
  <c r="AC1558" i="5"/>
  <c r="B1559" i="5"/>
  <c r="AC1559" i="5" s="1"/>
  <c r="B1560" i="5"/>
  <c r="AC1560" i="5" s="1"/>
  <c r="B1561" i="5"/>
  <c r="AC1561" i="5" s="1"/>
  <c r="B1562" i="5"/>
  <c r="AC1562" i="5"/>
  <c r="B1563" i="5"/>
  <c r="AC1563" i="5" s="1"/>
  <c r="B1564" i="5"/>
  <c r="AC1564" i="5" s="1"/>
  <c r="B1565" i="5"/>
  <c r="AC1565" i="5" s="1"/>
  <c r="B1566" i="5"/>
  <c r="AC1566" i="5"/>
  <c r="B1567" i="5"/>
  <c r="AC1567" i="5" s="1"/>
  <c r="B1568" i="5"/>
  <c r="AC1568" i="5" s="1"/>
  <c r="B1569" i="5"/>
  <c r="AC1569" i="5" s="1"/>
  <c r="B1570" i="5"/>
  <c r="AC1570" i="5"/>
  <c r="B1571" i="5"/>
  <c r="AC1571" i="5" s="1"/>
  <c r="B1572" i="5"/>
  <c r="AC1572" i="5" s="1"/>
  <c r="B1573" i="5"/>
  <c r="AC1573" i="5" s="1"/>
  <c r="B1574" i="5"/>
  <c r="AC1574" i="5"/>
  <c r="B1575" i="5"/>
  <c r="AC1575" i="5" s="1"/>
  <c r="B1576" i="5"/>
  <c r="AC1576" i="5" s="1"/>
  <c r="B1577" i="5"/>
  <c r="AC1577" i="5" s="1"/>
  <c r="B1578" i="5"/>
  <c r="AC1578" i="5"/>
  <c r="B1579" i="5"/>
  <c r="AC1579" i="5" s="1"/>
  <c r="B1580" i="5"/>
  <c r="AC1580" i="5" s="1"/>
  <c r="B1581" i="5"/>
  <c r="AC1581" i="5" s="1"/>
  <c r="B1582" i="5"/>
  <c r="AC1582" i="5"/>
  <c r="B1583" i="5"/>
  <c r="AC1583" i="5" s="1"/>
  <c r="B1584" i="5"/>
  <c r="AC1584" i="5" s="1"/>
  <c r="B1585" i="5"/>
  <c r="AC1585" i="5" s="1"/>
  <c r="B1586" i="5"/>
  <c r="AC1586" i="5"/>
  <c r="B1587" i="5"/>
  <c r="AC1587" i="5" s="1"/>
  <c r="B1588" i="5"/>
  <c r="AC1588" i="5" s="1"/>
  <c r="B1589" i="5"/>
  <c r="AC1589" i="5" s="1"/>
  <c r="B1590" i="5"/>
  <c r="AC1590" i="5"/>
  <c r="B1591" i="5"/>
  <c r="AC1591" i="5" s="1"/>
  <c r="B1592" i="5"/>
  <c r="AC1592" i="5" s="1"/>
  <c r="B1593" i="5"/>
  <c r="AC1593" i="5" s="1"/>
  <c r="B1594" i="5"/>
  <c r="AC1594" i="5"/>
  <c r="B1595" i="5"/>
  <c r="AC1595" i="5" s="1"/>
  <c r="B1596" i="5"/>
  <c r="AC1596" i="5" s="1"/>
  <c r="B1597" i="5"/>
  <c r="AC1597" i="5" s="1"/>
  <c r="B1598" i="5"/>
  <c r="AC1598" i="5"/>
  <c r="B1599" i="5"/>
  <c r="AC1599" i="5" s="1"/>
  <c r="B1600" i="5"/>
  <c r="AC1600" i="5" s="1"/>
  <c r="B1601" i="5"/>
  <c r="AC1601" i="5" s="1"/>
  <c r="B1602" i="5"/>
  <c r="AC1602" i="5"/>
  <c r="B1603" i="5"/>
  <c r="AC1603" i="5" s="1"/>
  <c r="B1604" i="5"/>
  <c r="AC1604" i="5" s="1"/>
  <c r="B1605" i="5"/>
  <c r="AC1605" i="5" s="1"/>
  <c r="B1606" i="5"/>
  <c r="AC1606" i="5"/>
  <c r="B1607" i="5"/>
  <c r="AC1607" i="5" s="1"/>
  <c r="B1608" i="5"/>
  <c r="AC1608" i="5" s="1"/>
  <c r="B1609" i="5"/>
  <c r="AC1609" i="5" s="1"/>
  <c r="B1610" i="5"/>
  <c r="AC1610" i="5"/>
  <c r="B1611" i="5"/>
  <c r="AC1611" i="5" s="1"/>
  <c r="B1612" i="5"/>
  <c r="AC1612" i="5" s="1"/>
  <c r="B1613" i="5"/>
  <c r="AC1613" i="5" s="1"/>
  <c r="B1614" i="5"/>
  <c r="AC1614" i="5"/>
  <c r="B1615" i="5"/>
  <c r="AC1615" i="5" s="1"/>
  <c r="B1616" i="5"/>
  <c r="AC1616" i="5" s="1"/>
  <c r="B1617" i="5"/>
  <c r="AC1617" i="5" s="1"/>
  <c r="B1618" i="5"/>
  <c r="AC1618" i="5"/>
  <c r="B1619" i="5"/>
  <c r="AC1619" i="5" s="1"/>
  <c r="B1620" i="5"/>
  <c r="AC1620" i="5" s="1"/>
  <c r="B1621" i="5"/>
  <c r="AC1621" i="5" s="1"/>
  <c r="B1622" i="5"/>
  <c r="AC1622" i="5"/>
  <c r="B1623" i="5"/>
  <c r="AC1623" i="5" s="1"/>
  <c r="B1624" i="5"/>
  <c r="AC1624" i="5" s="1"/>
  <c r="B1625" i="5"/>
  <c r="AC1625" i="5" s="1"/>
  <c r="B1626" i="5"/>
  <c r="AC1626" i="5" s="1"/>
  <c r="B1627" i="5"/>
  <c r="AC1627" i="5" s="1"/>
  <c r="B1628" i="5"/>
  <c r="AC1628" i="5" s="1"/>
  <c r="B1629" i="5"/>
  <c r="AC1629" i="5" s="1"/>
  <c r="B1630" i="5"/>
  <c r="AC1630" i="5" s="1"/>
  <c r="B1631" i="5"/>
  <c r="AC1631" i="5" s="1"/>
  <c r="B1632" i="5"/>
  <c r="AC1632" i="5" s="1"/>
  <c r="B1633" i="5"/>
  <c r="AC1633" i="5" s="1"/>
  <c r="B1634" i="5"/>
  <c r="AC1634" i="5" s="1"/>
  <c r="B1635" i="5"/>
  <c r="AC1635" i="5" s="1"/>
  <c r="B1636" i="5"/>
  <c r="AC1636" i="5" s="1"/>
  <c r="B1637" i="5"/>
  <c r="AC1637" i="5" s="1"/>
  <c r="B1638" i="5"/>
  <c r="AC1638" i="5"/>
  <c r="B1639" i="5"/>
  <c r="AC1639" i="5" s="1"/>
  <c r="B1640" i="5"/>
  <c r="AC1640" i="5" s="1"/>
  <c r="B1641" i="5"/>
  <c r="AC1641" i="5" s="1"/>
  <c r="B1642" i="5"/>
  <c r="AC1642" i="5"/>
  <c r="B1643" i="5"/>
  <c r="AC1643" i="5" s="1"/>
  <c r="B1644" i="5"/>
  <c r="AC1644" i="5" s="1"/>
  <c r="B1645" i="5"/>
  <c r="AC1645" i="5" s="1"/>
  <c r="B1646" i="5"/>
  <c r="AC1646" i="5"/>
  <c r="B1647" i="5"/>
  <c r="AC1647" i="5" s="1"/>
  <c r="B1648" i="5"/>
  <c r="AC1648" i="5" s="1"/>
  <c r="B1649" i="5"/>
  <c r="AC1649" i="5" s="1"/>
  <c r="B1650" i="5"/>
  <c r="AC1650" i="5" s="1"/>
  <c r="B1651" i="5"/>
  <c r="AC1651" i="5" s="1"/>
  <c r="B1652" i="5"/>
  <c r="AC1652" i="5" s="1"/>
  <c r="B1653" i="5"/>
  <c r="AC1653" i="5" s="1"/>
  <c r="B1654" i="5"/>
  <c r="AC1654" i="5"/>
  <c r="B1655" i="5"/>
  <c r="AC1655" i="5" s="1"/>
  <c r="B1656" i="5"/>
  <c r="AC1656" i="5" s="1"/>
  <c r="B1657" i="5"/>
  <c r="AC1657" i="5" s="1"/>
  <c r="B1658" i="5"/>
  <c r="AC1658" i="5" s="1"/>
  <c r="B1659" i="5"/>
  <c r="AC1659" i="5" s="1"/>
  <c r="B1660" i="5"/>
  <c r="AC1660" i="5" s="1"/>
  <c r="B1661" i="5"/>
  <c r="AC1661" i="5" s="1"/>
  <c r="B1662" i="5"/>
  <c r="AC1662" i="5" s="1"/>
  <c r="B1663" i="5"/>
  <c r="AC1663" i="5" s="1"/>
  <c r="B1664" i="5"/>
  <c r="AC1664" i="5" s="1"/>
  <c r="B1665" i="5"/>
  <c r="AC1665" i="5" s="1"/>
  <c r="B1666" i="5"/>
  <c r="AC1666" i="5" s="1"/>
  <c r="B1667" i="5"/>
  <c r="AC1667" i="5" s="1"/>
  <c r="B1668" i="5"/>
  <c r="AC1668" i="5" s="1"/>
  <c r="B1669" i="5"/>
  <c r="AC1669" i="5" s="1"/>
  <c r="B1670" i="5"/>
  <c r="AC1670" i="5"/>
  <c r="B1671" i="5"/>
  <c r="AC1671" i="5" s="1"/>
  <c r="B1672" i="5"/>
  <c r="AC1672" i="5" s="1"/>
  <c r="B1673" i="5"/>
  <c r="AC1673" i="5" s="1"/>
  <c r="B1674" i="5"/>
  <c r="AC1674" i="5"/>
  <c r="B1675" i="5"/>
  <c r="AC1675" i="5" s="1"/>
  <c r="B1676" i="5"/>
  <c r="AC1676" i="5" s="1"/>
  <c r="B1677" i="5"/>
  <c r="AC1677" i="5" s="1"/>
  <c r="B1678" i="5"/>
  <c r="AC1678" i="5"/>
  <c r="B1679" i="5"/>
  <c r="AC1679" i="5" s="1"/>
  <c r="B1680" i="5"/>
  <c r="AC1680" i="5" s="1"/>
  <c r="B1681" i="5"/>
  <c r="AC1681" i="5" s="1"/>
  <c r="B1682" i="5"/>
  <c r="AC1682" i="5" s="1"/>
  <c r="B1683" i="5"/>
  <c r="AC1683" i="5" s="1"/>
  <c r="B1684" i="5"/>
  <c r="AC1684" i="5" s="1"/>
  <c r="B1685" i="5"/>
  <c r="AC1685" i="5" s="1"/>
  <c r="B1686" i="5"/>
  <c r="AC1686" i="5"/>
  <c r="B1687" i="5"/>
  <c r="AC1687" i="5" s="1"/>
  <c r="B1688" i="5"/>
  <c r="AC1688" i="5" s="1"/>
  <c r="B1689" i="5"/>
  <c r="AC1689" i="5" s="1"/>
  <c r="B1690" i="5"/>
  <c r="AC1690" i="5" s="1"/>
  <c r="B1691" i="5"/>
  <c r="AC1691" i="5" s="1"/>
  <c r="B1692" i="5"/>
  <c r="AC1692" i="5" s="1"/>
  <c r="B1693" i="5"/>
  <c r="AC1693" i="5" s="1"/>
  <c r="B1694" i="5"/>
  <c r="AC1694" i="5" s="1"/>
  <c r="B1695" i="5"/>
  <c r="AC1695" i="5" s="1"/>
  <c r="B1696" i="5"/>
  <c r="AC1696" i="5" s="1"/>
  <c r="B1697" i="5"/>
  <c r="AC1697" i="5" s="1"/>
  <c r="B1698" i="5"/>
  <c r="AC1698" i="5" s="1"/>
  <c r="B1699" i="5"/>
  <c r="AC1699" i="5" s="1"/>
  <c r="B1700" i="5"/>
  <c r="AC1700" i="5" s="1"/>
  <c r="B1701" i="5"/>
  <c r="AC1701" i="5" s="1"/>
  <c r="B1702" i="5"/>
  <c r="AC1702" i="5"/>
  <c r="B1703" i="5"/>
  <c r="AC1703" i="5" s="1"/>
  <c r="B1704" i="5"/>
  <c r="AC1704" i="5" s="1"/>
  <c r="B1705" i="5"/>
  <c r="AC1705" i="5" s="1"/>
  <c r="B1706" i="5"/>
  <c r="AC1706" i="5"/>
  <c r="B1707" i="5"/>
  <c r="AC1707" i="5" s="1"/>
  <c r="B1708" i="5"/>
  <c r="AC1708" i="5" s="1"/>
  <c r="B1709" i="5"/>
  <c r="AC1709" i="5" s="1"/>
  <c r="B1710" i="5"/>
  <c r="AC1710" i="5"/>
  <c r="B1711" i="5"/>
  <c r="AC1711" i="5" s="1"/>
  <c r="B1712" i="5"/>
  <c r="AC1712" i="5" s="1"/>
  <c r="B1713" i="5"/>
  <c r="AC1713" i="5" s="1"/>
  <c r="B1714" i="5"/>
  <c r="AC1714" i="5" s="1"/>
  <c r="B1715" i="5"/>
  <c r="AC1715" i="5" s="1"/>
  <c r="B1716" i="5"/>
  <c r="AC1716" i="5" s="1"/>
  <c r="B1717" i="5"/>
  <c r="AC1717" i="5" s="1"/>
  <c r="B1718" i="5"/>
  <c r="AC1718" i="5"/>
  <c r="B1719" i="5"/>
  <c r="AC1719" i="5" s="1"/>
  <c r="B1720" i="5"/>
  <c r="AC1720" i="5" s="1"/>
  <c r="B1721" i="5"/>
  <c r="AC1721" i="5" s="1"/>
  <c r="B1722" i="5"/>
  <c r="AC1722" i="5" s="1"/>
  <c r="B1723" i="5"/>
  <c r="AC1723" i="5" s="1"/>
  <c r="B1724" i="5"/>
  <c r="AC1724" i="5" s="1"/>
  <c r="B1725" i="5"/>
  <c r="AC1725" i="5" s="1"/>
  <c r="B1726" i="5"/>
  <c r="AC1726" i="5" s="1"/>
  <c r="B1727" i="5"/>
  <c r="AC1727" i="5" s="1"/>
  <c r="B1728" i="5"/>
  <c r="AC1728" i="5" s="1"/>
  <c r="B1729" i="5"/>
  <c r="AC1729" i="5" s="1"/>
  <c r="B1730" i="5"/>
  <c r="AC1730" i="5" s="1"/>
  <c r="B1731" i="5"/>
  <c r="AC1731" i="5" s="1"/>
  <c r="B1732" i="5"/>
  <c r="AC1732" i="5" s="1"/>
  <c r="B1733" i="5"/>
  <c r="AC1733" i="5" s="1"/>
  <c r="B1734" i="5"/>
  <c r="AC1734" i="5"/>
  <c r="B1735" i="5"/>
  <c r="AC1735" i="5" s="1"/>
  <c r="B1736" i="5"/>
  <c r="AC1736" i="5" s="1"/>
  <c r="B1737" i="5"/>
  <c r="AC1737" i="5" s="1"/>
  <c r="B1738" i="5"/>
  <c r="AC1738" i="5"/>
  <c r="B1739" i="5"/>
  <c r="AC1739" i="5" s="1"/>
  <c r="B1740" i="5"/>
  <c r="AC1740" i="5" s="1"/>
  <c r="B1741" i="5"/>
  <c r="AC1741" i="5" s="1"/>
  <c r="B1742" i="5"/>
  <c r="AC1742" i="5"/>
  <c r="B1743" i="5"/>
  <c r="AC1743" i="5" s="1"/>
  <c r="B1744" i="5"/>
  <c r="AC1744" i="5" s="1"/>
  <c r="B1745" i="5"/>
  <c r="AC1745" i="5" s="1"/>
  <c r="B1746" i="5"/>
  <c r="AC1746" i="5" s="1"/>
  <c r="B1747" i="5"/>
  <c r="AC1747" i="5" s="1"/>
  <c r="B1748" i="5"/>
  <c r="AC1748" i="5" s="1"/>
  <c r="B1749" i="5"/>
  <c r="AC1749" i="5" s="1"/>
  <c r="B1750" i="5"/>
  <c r="AC1750" i="5"/>
  <c r="B1751" i="5"/>
  <c r="AC1751" i="5" s="1"/>
  <c r="B1752" i="5"/>
  <c r="AC1752" i="5" s="1"/>
  <c r="B1753" i="5"/>
  <c r="AC1753" i="5" s="1"/>
  <c r="B1754" i="5"/>
  <c r="AC1754" i="5" s="1"/>
  <c r="B1755" i="5"/>
  <c r="AC1755" i="5" s="1"/>
  <c r="B1756" i="5"/>
  <c r="AC1756" i="5" s="1"/>
  <c r="B1757" i="5"/>
  <c r="AC1757" i="5" s="1"/>
  <c r="B1758" i="5"/>
  <c r="AC1758" i="5" s="1"/>
  <c r="B1759" i="5"/>
  <c r="AC1759" i="5" s="1"/>
  <c r="B1760" i="5"/>
  <c r="AC1760" i="5" s="1"/>
  <c r="B1761" i="5"/>
  <c r="AC1761" i="5" s="1"/>
  <c r="B1762" i="5"/>
  <c r="AC1762" i="5" s="1"/>
  <c r="B1763" i="5"/>
  <c r="AC1763" i="5" s="1"/>
  <c r="B1764" i="5"/>
  <c r="AC1764" i="5" s="1"/>
  <c r="B1765" i="5"/>
  <c r="AC1765" i="5" s="1"/>
  <c r="B1766" i="5"/>
  <c r="AC1766" i="5"/>
  <c r="B1767" i="5"/>
  <c r="AC1767" i="5" s="1"/>
  <c r="B1768" i="5"/>
  <c r="AC1768" i="5" s="1"/>
  <c r="B1769" i="5"/>
  <c r="AC1769" i="5" s="1"/>
  <c r="B1770" i="5"/>
  <c r="AC1770" i="5"/>
  <c r="B1771" i="5"/>
  <c r="AC1771" i="5" s="1"/>
  <c r="B1772" i="5"/>
  <c r="AC1772" i="5" s="1"/>
  <c r="B1773" i="5"/>
  <c r="AC1773" i="5" s="1"/>
  <c r="B1774" i="5"/>
  <c r="AC1774" i="5"/>
  <c r="B1775" i="5"/>
  <c r="AC1775" i="5" s="1"/>
  <c r="B1776" i="5"/>
  <c r="AC1776" i="5" s="1"/>
  <c r="B1777" i="5"/>
  <c r="AC1777" i="5" s="1"/>
  <c r="B1778" i="5"/>
  <c r="AC1778" i="5" s="1"/>
  <c r="B1779" i="5"/>
  <c r="AC1779" i="5" s="1"/>
  <c r="B1780" i="5"/>
  <c r="AC1780" i="5" s="1"/>
  <c r="B1781" i="5"/>
  <c r="AC1781" i="5" s="1"/>
  <c r="B1782" i="5"/>
  <c r="AC1782" i="5"/>
  <c r="B1783" i="5"/>
  <c r="AC1783" i="5" s="1"/>
  <c r="B1784" i="5"/>
  <c r="AC1784" i="5" s="1"/>
  <c r="B1785" i="5"/>
  <c r="AC1785" i="5" s="1"/>
  <c r="B1786" i="5"/>
  <c r="AC1786" i="5" s="1"/>
  <c r="B1787" i="5"/>
  <c r="AC1787" i="5" s="1"/>
  <c r="B1788" i="5"/>
  <c r="AC1788" i="5" s="1"/>
  <c r="B1789" i="5"/>
  <c r="AC1789" i="5" s="1"/>
  <c r="B1790" i="5"/>
  <c r="AC1790" i="5" s="1"/>
  <c r="B1791" i="5"/>
  <c r="AC1791" i="5" s="1"/>
  <c r="B1792" i="5"/>
  <c r="AC1792" i="5" s="1"/>
  <c r="B1793" i="5"/>
  <c r="AC1793" i="5" s="1"/>
  <c r="B1794" i="5"/>
  <c r="AC1794" i="5" s="1"/>
  <c r="B1795" i="5"/>
  <c r="AC1795" i="5" s="1"/>
  <c r="B1796" i="5"/>
  <c r="AC1796" i="5" s="1"/>
  <c r="B1797" i="5"/>
  <c r="AC1797" i="5" s="1"/>
  <c r="B1798" i="5"/>
  <c r="AC1798" i="5"/>
  <c r="B1799" i="5"/>
  <c r="AC1799" i="5" s="1"/>
  <c r="B1800" i="5"/>
  <c r="AC1800" i="5" s="1"/>
  <c r="B1801" i="5"/>
  <c r="AC1801" i="5" s="1"/>
  <c r="B1802" i="5"/>
  <c r="AC1802" i="5"/>
  <c r="B1803" i="5"/>
  <c r="AC1803" i="5" s="1"/>
  <c r="B1804" i="5"/>
  <c r="AC1804" i="5" s="1"/>
  <c r="B1805" i="5"/>
  <c r="AC1805" i="5" s="1"/>
  <c r="B1806" i="5"/>
  <c r="AC1806" i="5"/>
  <c r="B1807" i="5"/>
  <c r="AC1807" i="5" s="1"/>
  <c r="B1808" i="5"/>
  <c r="AC1808" i="5" s="1"/>
  <c r="B1809" i="5"/>
  <c r="AC1809" i="5" s="1"/>
  <c r="B1810" i="5"/>
  <c r="AC1810" i="5" s="1"/>
  <c r="B1811" i="5"/>
  <c r="AC1811" i="5" s="1"/>
  <c r="B1812" i="5"/>
  <c r="AC1812" i="5" s="1"/>
  <c r="B1813" i="5"/>
  <c r="AC1813" i="5" s="1"/>
  <c r="B1814" i="5"/>
  <c r="AC1814" i="5"/>
  <c r="B1815" i="5"/>
  <c r="AC1815" i="5" s="1"/>
  <c r="B1816" i="5"/>
  <c r="AC1816" i="5" s="1"/>
  <c r="B1817" i="5"/>
  <c r="AC1817" i="5" s="1"/>
  <c r="B1818" i="5"/>
  <c r="AC1818" i="5" s="1"/>
  <c r="B1819" i="5"/>
  <c r="AC1819" i="5" s="1"/>
  <c r="B1820" i="5"/>
  <c r="AC1820" i="5" s="1"/>
  <c r="B1821" i="5"/>
  <c r="AC1821" i="5" s="1"/>
  <c r="B1822" i="5"/>
  <c r="AC1822" i="5" s="1"/>
  <c r="B1823" i="5"/>
  <c r="AC1823" i="5" s="1"/>
  <c r="B1824" i="5"/>
  <c r="AC1824" i="5" s="1"/>
  <c r="B1825" i="5"/>
  <c r="AC1825" i="5" s="1"/>
  <c r="B1826" i="5"/>
  <c r="AC1826" i="5" s="1"/>
  <c r="B1827" i="5"/>
  <c r="AC1827" i="5" s="1"/>
  <c r="B1828" i="5"/>
  <c r="AC1828" i="5" s="1"/>
  <c r="B1829" i="5"/>
  <c r="AC1829" i="5" s="1"/>
  <c r="B1830" i="5"/>
  <c r="AC1830" i="5"/>
  <c r="B1831" i="5"/>
  <c r="AC1831" i="5" s="1"/>
  <c r="B1832" i="5"/>
  <c r="AC1832" i="5" s="1"/>
  <c r="B1833" i="5"/>
  <c r="AC1833" i="5" s="1"/>
  <c r="B1834" i="5"/>
  <c r="AC1834" i="5"/>
  <c r="B1835" i="5"/>
  <c r="AC1835" i="5" s="1"/>
  <c r="B1836" i="5"/>
  <c r="AC1836" i="5" s="1"/>
  <c r="B1837" i="5"/>
  <c r="AC1837" i="5" s="1"/>
  <c r="B1838" i="5"/>
  <c r="AC1838" i="5"/>
  <c r="B1839" i="5"/>
  <c r="AC1839" i="5" s="1"/>
  <c r="B1840" i="5"/>
  <c r="AC1840" i="5" s="1"/>
  <c r="B1841" i="5"/>
  <c r="AC1841" i="5" s="1"/>
  <c r="B1842" i="5"/>
  <c r="AC1842" i="5" s="1"/>
  <c r="B1843" i="5"/>
  <c r="AC1843" i="5" s="1"/>
  <c r="B1844" i="5"/>
  <c r="AC1844" i="5" s="1"/>
  <c r="B1845" i="5"/>
  <c r="AC1845" i="5" s="1"/>
  <c r="B1846" i="5"/>
  <c r="AC1846" i="5"/>
  <c r="B1847" i="5"/>
  <c r="AC1847" i="5" s="1"/>
  <c r="B1848" i="5"/>
  <c r="AC1848" i="5" s="1"/>
  <c r="B1849" i="5"/>
  <c r="AC1849" i="5" s="1"/>
  <c r="B1850" i="5"/>
  <c r="AC1850" i="5" s="1"/>
  <c r="B1851" i="5"/>
  <c r="AC1851" i="5" s="1"/>
  <c r="B1852" i="5"/>
  <c r="AC1852" i="5" s="1"/>
  <c r="B1853" i="5"/>
  <c r="AC1853" i="5" s="1"/>
  <c r="B1854" i="5"/>
  <c r="AC1854" i="5" s="1"/>
  <c r="B1855" i="5"/>
  <c r="AC1855" i="5" s="1"/>
  <c r="B1856" i="5"/>
  <c r="AC1856" i="5" s="1"/>
  <c r="B1857" i="5"/>
  <c r="AC1857" i="5" s="1"/>
  <c r="B1858" i="5"/>
  <c r="AC1858" i="5" s="1"/>
  <c r="B1859" i="5"/>
  <c r="AC1859" i="5" s="1"/>
  <c r="B1860" i="5"/>
  <c r="AC1860" i="5" s="1"/>
  <c r="B1861" i="5"/>
  <c r="AC1861" i="5" s="1"/>
  <c r="B1862" i="5"/>
  <c r="AC1862" i="5"/>
  <c r="B1863" i="5"/>
  <c r="AC1863" i="5" s="1"/>
  <c r="B1864" i="5"/>
  <c r="AC1864" i="5" s="1"/>
  <c r="B1865" i="5"/>
  <c r="AC1865" i="5" s="1"/>
  <c r="B1866" i="5"/>
  <c r="AC1866" i="5"/>
  <c r="B1867" i="5"/>
  <c r="AC1867" i="5" s="1"/>
  <c r="B1868" i="5"/>
  <c r="AC1868" i="5" s="1"/>
  <c r="B1869" i="5"/>
  <c r="AC1869" i="5" s="1"/>
  <c r="B1870" i="5"/>
  <c r="AC1870" i="5"/>
  <c r="B1871" i="5"/>
  <c r="AC1871" i="5" s="1"/>
  <c r="B1872" i="5"/>
  <c r="AC1872" i="5" s="1"/>
  <c r="B1873" i="5"/>
  <c r="AC1873" i="5" s="1"/>
  <c r="B1874" i="5"/>
  <c r="AC1874" i="5" s="1"/>
  <c r="B1875" i="5"/>
  <c r="AC1875" i="5" s="1"/>
  <c r="B1876" i="5"/>
  <c r="AC1876" i="5" s="1"/>
  <c r="B1877" i="5"/>
  <c r="AC1877" i="5" s="1"/>
  <c r="B1878" i="5"/>
  <c r="AC1878" i="5"/>
  <c r="B1879" i="5"/>
  <c r="AC1879" i="5" s="1"/>
  <c r="B1880" i="5"/>
  <c r="AC1880" i="5" s="1"/>
  <c r="B1881" i="5"/>
  <c r="AC1881" i="5" s="1"/>
  <c r="B1882" i="5"/>
  <c r="AC1882" i="5" s="1"/>
  <c r="B1883" i="5"/>
  <c r="AC1883" i="5" s="1"/>
  <c r="B1884" i="5"/>
  <c r="AC1884" i="5" s="1"/>
  <c r="B1885" i="5"/>
  <c r="AC1885" i="5" s="1"/>
  <c r="B1886" i="5"/>
  <c r="AC1886" i="5" s="1"/>
  <c r="B1887" i="5"/>
  <c r="AC1887" i="5" s="1"/>
  <c r="B1888" i="5"/>
  <c r="AC1888" i="5" s="1"/>
  <c r="B1889" i="5"/>
  <c r="AC1889" i="5" s="1"/>
  <c r="B1890" i="5"/>
  <c r="AC1890" i="5" s="1"/>
  <c r="B1891" i="5"/>
  <c r="AC1891" i="5" s="1"/>
  <c r="B1892" i="5"/>
  <c r="AC1892" i="5" s="1"/>
  <c r="B1893" i="5"/>
  <c r="AC1893" i="5" s="1"/>
  <c r="B1894" i="5"/>
  <c r="AC1894" i="5"/>
  <c r="B1895" i="5"/>
  <c r="AC1895" i="5" s="1"/>
  <c r="B1896" i="5"/>
  <c r="AC1896" i="5" s="1"/>
  <c r="B1897" i="5"/>
  <c r="AC1897" i="5" s="1"/>
  <c r="B1898" i="5"/>
  <c r="AC1898" i="5"/>
  <c r="B1899" i="5"/>
  <c r="AC1899" i="5" s="1"/>
  <c r="B1900" i="5"/>
  <c r="AC1900" i="5" s="1"/>
  <c r="B1901" i="5"/>
  <c r="AC1901" i="5" s="1"/>
  <c r="B1902" i="5"/>
  <c r="AC1902" i="5"/>
  <c r="B1903" i="5"/>
  <c r="AC1903" i="5" s="1"/>
  <c r="B1904" i="5"/>
  <c r="AC1904" i="5" s="1"/>
  <c r="B1905" i="5"/>
  <c r="AC1905" i="5" s="1"/>
  <c r="B1906" i="5"/>
  <c r="AC1906" i="5" s="1"/>
  <c r="B1907" i="5"/>
  <c r="AC1907" i="5" s="1"/>
  <c r="B1908" i="5"/>
  <c r="AC1908" i="5" s="1"/>
  <c r="B1909" i="5"/>
  <c r="AC1909" i="5" s="1"/>
  <c r="B1910" i="5"/>
  <c r="AC1910" i="5"/>
  <c r="B1911" i="5"/>
  <c r="AC1911" i="5" s="1"/>
  <c r="B1912" i="5"/>
  <c r="AC1912" i="5" s="1"/>
  <c r="B1913" i="5"/>
  <c r="AC1913" i="5" s="1"/>
  <c r="B1914" i="5"/>
  <c r="AC1914" i="5" s="1"/>
  <c r="B1915" i="5"/>
  <c r="AC1915" i="5" s="1"/>
  <c r="B1916" i="5"/>
  <c r="AC1916" i="5" s="1"/>
  <c r="B1917" i="5"/>
  <c r="AC1917" i="5" s="1"/>
  <c r="B1918" i="5"/>
  <c r="AC1918" i="5" s="1"/>
  <c r="B1919" i="5"/>
  <c r="AC1919" i="5" s="1"/>
  <c r="B1920" i="5"/>
  <c r="AC1920" i="5" s="1"/>
  <c r="B1921" i="5"/>
  <c r="AC1921" i="5" s="1"/>
  <c r="B1922" i="5"/>
  <c r="AC1922" i="5" s="1"/>
  <c r="B1923" i="5"/>
  <c r="AC1923" i="5" s="1"/>
  <c r="B1924" i="5"/>
  <c r="AC1924" i="5" s="1"/>
  <c r="B1925" i="5"/>
  <c r="AC1925" i="5" s="1"/>
  <c r="B1926" i="5"/>
  <c r="AC1926" i="5"/>
  <c r="B1927" i="5"/>
  <c r="AC1927" i="5" s="1"/>
  <c r="B1928" i="5"/>
  <c r="AC1928" i="5" s="1"/>
  <c r="B1929" i="5"/>
  <c r="AC1929" i="5" s="1"/>
  <c r="B1930" i="5"/>
  <c r="AC1930" i="5"/>
  <c r="B1931" i="5"/>
  <c r="AC1931" i="5" s="1"/>
  <c r="B1932" i="5"/>
  <c r="AC1932" i="5" s="1"/>
  <c r="B1933" i="5"/>
  <c r="AC1933" i="5" s="1"/>
  <c r="B1934" i="5"/>
  <c r="AC1934" i="5"/>
  <c r="B1935" i="5"/>
  <c r="AC1935" i="5" s="1"/>
  <c r="B1936" i="5"/>
  <c r="AC1936" i="5" s="1"/>
  <c r="B1937" i="5"/>
  <c r="AC1937" i="5" s="1"/>
  <c r="B1938" i="5"/>
  <c r="AC1938" i="5" s="1"/>
  <c r="B1939" i="5"/>
  <c r="AC1939" i="5" s="1"/>
  <c r="B1940" i="5"/>
  <c r="AC1940" i="5" s="1"/>
  <c r="B1941" i="5"/>
  <c r="AC1941" i="5" s="1"/>
  <c r="B1942" i="5"/>
  <c r="AC1942" i="5"/>
  <c r="B1943" i="5"/>
  <c r="AC1943" i="5" s="1"/>
  <c r="B1944" i="5"/>
  <c r="AC1944" i="5" s="1"/>
  <c r="B1945" i="5"/>
  <c r="AC1945" i="5" s="1"/>
  <c r="B1946" i="5"/>
  <c r="AC1946" i="5" s="1"/>
  <c r="B1947" i="5"/>
  <c r="AC1947" i="5" s="1"/>
  <c r="B1948" i="5"/>
  <c r="AC1948" i="5" s="1"/>
  <c r="B1949" i="5"/>
  <c r="AC1949" i="5" s="1"/>
  <c r="B1950" i="5"/>
  <c r="AC1950" i="5" s="1"/>
  <c r="B1951" i="5"/>
  <c r="AC1951" i="5" s="1"/>
  <c r="B1952" i="5"/>
  <c r="AC1952" i="5" s="1"/>
  <c r="B1953" i="5"/>
  <c r="AC1953" i="5" s="1"/>
  <c r="B1954" i="5"/>
  <c r="AC1954" i="5" s="1"/>
  <c r="B1955" i="5"/>
  <c r="AC1955" i="5" s="1"/>
  <c r="B1956" i="5"/>
  <c r="AC1956" i="5" s="1"/>
  <c r="B1957" i="5"/>
  <c r="AC1957" i="5" s="1"/>
  <c r="B1958" i="5"/>
  <c r="AC1958" i="5"/>
  <c r="B1959" i="5"/>
  <c r="AC1959" i="5" s="1"/>
  <c r="B1960" i="5"/>
  <c r="AC1960" i="5" s="1"/>
  <c r="B1961" i="5"/>
  <c r="AC1961" i="5" s="1"/>
  <c r="B1962" i="5"/>
  <c r="AC1962" i="5"/>
  <c r="B1963" i="5"/>
  <c r="AC1963" i="5" s="1"/>
  <c r="B1964" i="5"/>
  <c r="AC1964" i="5" s="1"/>
  <c r="B1965" i="5"/>
  <c r="AC1965" i="5" s="1"/>
  <c r="B1966" i="5"/>
  <c r="AC1966" i="5"/>
  <c r="B1967" i="5"/>
  <c r="AC1967" i="5" s="1"/>
  <c r="B1968" i="5"/>
  <c r="AC1968" i="5" s="1"/>
  <c r="B1969" i="5"/>
  <c r="AC1969" i="5" s="1"/>
  <c r="B1970" i="5"/>
  <c r="AC1970" i="5" s="1"/>
  <c r="B1971" i="5"/>
  <c r="AC1971" i="5" s="1"/>
  <c r="B1972" i="5"/>
  <c r="AC1972" i="5" s="1"/>
  <c r="B1973" i="5"/>
  <c r="AC1973" i="5" s="1"/>
  <c r="B1974" i="5"/>
  <c r="AC1974" i="5"/>
  <c r="B1975" i="5"/>
  <c r="AC1975" i="5" s="1"/>
  <c r="B1976" i="5"/>
  <c r="AC1976" i="5" s="1"/>
  <c r="B1977" i="5"/>
  <c r="AC1977" i="5" s="1"/>
  <c r="B1978" i="5"/>
  <c r="AC1978" i="5" s="1"/>
  <c r="B1979" i="5"/>
  <c r="AC1979" i="5" s="1"/>
  <c r="B1980" i="5"/>
  <c r="AC1980" i="5" s="1"/>
  <c r="B1981" i="5"/>
  <c r="AC1981" i="5" s="1"/>
  <c r="B1982" i="5"/>
  <c r="AC1982" i="5" s="1"/>
  <c r="B1983" i="5"/>
  <c r="AC1983" i="5" s="1"/>
  <c r="B1984" i="5"/>
  <c r="AC1984" i="5" s="1"/>
  <c r="B1985" i="5"/>
  <c r="AC1985" i="5" s="1"/>
  <c r="B1986" i="5"/>
  <c r="AC1986" i="5" s="1"/>
  <c r="B1987" i="5"/>
  <c r="AC1987" i="5" s="1"/>
  <c r="B1988" i="5"/>
  <c r="AC1988" i="5" s="1"/>
  <c r="B1989" i="5"/>
  <c r="AC1989" i="5" s="1"/>
  <c r="B1990" i="5"/>
  <c r="AC1990" i="5"/>
  <c r="B1991" i="5"/>
  <c r="AC1991" i="5" s="1"/>
  <c r="B1992" i="5"/>
  <c r="AC1992" i="5" s="1"/>
  <c r="B1993" i="5"/>
  <c r="AC1993" i="5" s="1"/>
  <c r="B1994" i="5"/>
  <c r="AC1994" i="5"/>
  <c r="B1995" i="5"/>
  <c r="AC1995" i="5" s="1"/>
  <c r="B1996" i="5"/>
  <c r="AC1996" i="5" s="1"/>
  <c r="B1997" i="5"/>
  <c r="AC1997" i="5" s="1"/>
  <c r="B1998" i="5"/>
  <c r="AC1998" i="5"/>
  <c r="B1999" i="5"/>
  <c r="AC1999" i="5" s="1"/>
  <c r="B2000" i="5"/>
  <c r="AC2000" i="5" s="1"/>
  <c r="B2001" i="5"/>
  <c r="AC2001" i="5" s="1"/>
  <c r="B2002" i="5"/>
  <c r="AC2002" i="5" s="1"/>
  <c r="B2003" i="5"/>
  <c r="AC2003" i="5" s="1"/>
  <c r="B2004" i="5"/>
  <c r="AC2004" i="5" s="1"/>
  <c r="B2005" i="5"/>
  <c r="AC2005" i="5" s="1"/>
  <c r="B2006" i="5"/>
  <c r="AC2006" i="5"/>
  <c r="B2007" i="5"/>
  <c r="AC2007" i="5" s="1"/>
  <c r="B2008" i="5"/>
  <c r="AC2008" i="5" s="1"/>
  <c r="B2009" i="5"/>
  <c r="AC2009" i="5" s="1"/>
  <c r="B2010" i="5"/>
  <c r="AC2010" i="5" s="1"/>
  <c r="B2011" i="5"/>
  <c r="AC2011" i="5" s="1"/>
  <c r="B2012" i="5"/>
  <c r="AC2012" i="5" s="1"/>
  <c r="B2013" i="5"/>
  <c r="AC2013" i="5" s="1"/>
  <c r="B2014" i="5"/>
  <c r="AC2014" i="5" s="1"/>
  <c r="B2015" i="5"/>
  <c r="AC2015" i="5" s="1"/>
  <c r="B2016" i="5"/>
  <c r="AC2016" i="5" s="1"/>
  <c r="B2017" i="5"/>
  <c r="AC2017" i="5" s="1"/>
  <c r="B2018" i="5"/>
  <c r="AC2018" i="5" s="1"/>
  <c r="B2019" i="5"/>
  <c r="AC2019" i="5" s="1"/>
  <c r="B2020" i="5"/>
  <c r="AC2020" i="5" s="1"/>
  <c r="B2021" i="5"/>
  <c r="AC2021" i="5" s="1"/>
  <c r="B2022" i="5"/>
  <c r="AC2022" i="5"/>
  <c r="B2023" i="5"/>
  <c r="AC2023" i="5" s="1"/>
  <c r="B2024" i="5"/>
  <c r="AC2024" i="5" s="1"/>
  <c r="B2025" i="5"/>
  <c r="AC2025" i="5" s="1"/>
  <c r="B2026" i="5"/>
  <c r="AC2026" i="5"/>
  <c r="B2027" i="5"/>
  <c r="AC2027" i="5" s="1"/>
  <c r="B2028" i="5"/>
  <c r="AC2028" i="5" s="1"/>
  <c r="B2029" i="5"/>
  <c r="AC2029" i="5" s="1"/>
  <c r="B2030" i="5"/>
  <c r="AC2030" i="5"/>
  <c r="B2031" i="5"/>
  <c r="AC2031" i="5" s="1"/>
  <c r="B2032" i="5"/>
  <c r="AC2032" i="5" s="1"/>
  <c r="B2033" i="5"/>
  <c r="AC2033" i="5" s="1"/>
  <c r="B2034" i="5"/>
  <c r="AC2034" i="5" s="1"/>
  <c r="B2035" i="5"/>
  <c r="AC2035" i="5" s="1"/>
  <c r="B2036" i="5"/>
  <c r="AC2036" i="5" s="1"/>
  <c r="B2037" i="5"/>
  <c r="AC2037" i="5" s="1"/>
  <c r="B2038" i="5"/>
  <c r="AC2038" i="5"/>
  <c r="B2039" i="5"/>
  <c r="AC2039" i="5" s="1"/>
  <c r="B2040" i="5"/>
  <c r="AC2040" i="5" s="1"/>
  <c r="B2041" i="5"/>
  <c r="AC2041" i="5" s="1"/>
  <c r="B2042" i="5"/>
  <c r="AC2042" i="5" s="1"/>
  <c r="B2043" i="5"/>
  <c r="AC2043" i="5" s="1"/>
  <c r="B2044" i="5"/>
  <c r="AC2044" i="5" s="1"/>
  <c r="B2045" i="5"/>
  <c r="AC2045" i="5" s="1"/>
  <c r="B2046" i="5"/>
  <c r="AC2046" i="5" s="1"/>
  <c r="B2047" i="5"/>
  <c r="AC2047" i="5" s="1"/>
  <c r="B2048" i="5"/>
  <c r="AC2048" i="5" s="1"/>
  <c r="B2049" i="5"/>
  <c r="AC2049" i="5" s="1"/>
  <c r="B2050" i="5"/>
  <c r="AC2050" i="5" s="1"/>
  <c r="B2051" i="5"/>
  <c r="AC2051" i="5" s="1"/>
  <c r="B2052" i="5"/>
  <c r="AC2052" i="5" s="1"/>
  <c r="B2053" i="5"/>
  <c r="AC2053" i="5" s="1"/>
  <c r="B2054" i="5"/>
  <c r="AC2054" i="5"/>
  <c r="B2055" i="5"/>
  <c r="AC2055" i="5" s="1"/>
  <c r="B2056" i="5"/>
  <c r="AC2056" i="5" s="1"/>
  <c r="B2057" i="5"/>
  <c r="AC2057" i="5" s="1"/>
  <c r="B2058" i="5"/>
  <c r="AC2058" i="5"/>
  <c r="B2059" i="5"/>
  <c r="AC2059" i="5" s="1"/>
  <c r="B2060" i="5"/>
  <c r="AC2060" i="5" s="1"/>
  <c r="B2061" i="5"/>
  <c r="AC2061" i="5" s="1"/>
  <c r="B2062" i="5"/>
  <c r="AC2062" i="5"/>
  <c r="B2063" i="5"/>
  <c r="AC2063" i="5" s="1"/>
  <c r="B2064" i="5"/>
  <c r="AC2064" i="5" s="1"/>
  <c r="B2065" i="5"/>
  <c r="AC2065" i="5" s="1"/>
  <c r="B2066" i="5"/>
  <c r="AC2066" i="5" s="1"/>
  <c r="B2067" i="5"/>
  <c r="AC2067" i="5" s="1"/>
  <c r="B2068" i="5"/>
  <c r="AC2068" i="5" s="1"/>
  <c r="B2069" i="5"/>
  <c r="AC2069" i="5" s="1"/>
  <c r="B2070" i="5"/>
  <c r="AC2070" i="5"/>
  <c r="B2071" i="5"/>
  <c r="AC2071" i="5" s="1"/>
  <c r="B2072" i="5"/>
  <c r="AC2072" i="5"/>
  <c r="B2073" i="5"/>
  <c r="AC2073" i="5"/>
  <c r="B2074" i="5"/>
  <c r="AC2074" i="5"/>
  <c r="B2075" i="5"/>
  <c r="AC2075" i="5" s="1"/>
  <c r="B2076" i="5"/>
  <c r="AC2076" i="5"/>
  <c r="B2077" i="5"/>
  <c r="AC2077" i="5"/>
  <c r="B2078" i="5"/>
  <c r="AC2078" i="5"/>
  <c r="B2079" i="5"/>
  <c r="AC2079" i="5" s="1"/>
  <c r="B2080" i="5"/>
  <c r="AC2080" i="5"/>
  <c r="B2081" i="5"/>
  <c r="AC2081" i="5"/>
  <c r="B2082" i="5"/>
  <c r="AC2082" i="5"/>
  <c r="B2083" i="5"/>
  <c r="AC2083" i="5" s="1"/>
  <c r="B2084" i="5"/>
  <c r="AC2084" i="5"/>
  <c r="B2085" i="5"/>
  <c r="AC2085" i="5"/>
  <c r="B2086" i="5"/>
  <c r="AC2086" i="5"/>
  <c r="B2087" i="5"/>
  <c r="AC2087" i="5" s="1"/>
  <c r="B2088" i="5"/>
  <c r="AC2088" i="5"/>
  <c r="B2089" i="5"/>
  <c r="AC2089" i="5"/>
  <c r="B2090" i="5"/>
  <c r="AC2090" i="5"/>
  <c r="B2091" i="5"/>
  <c r="AC2091" i="5" s="1"/>
  <c r="B2092" i="5"/>
  <c r="AC2092" i="5"/>
  <c r="B2093" i="5"/>
  <c r="AC2093" i="5"/>
  <c r="B2094" i="5"/>
  <c r="AC2094" i="5"/>
  <c r="B2095" i="5"/>
  <c r="AC2095" i="5" s="1"/>
  <c r="B2096" i="5"/>
  <c r="AC2096" i="5"/>
  <c r="B2097" i="5"/>
  <c r="AC2097" i="5" s="1"/>
  <c r="B2098" i="5"/>
  <c r="AC2098" i="5"/>
  <c r="B2099" i="5"/>
  <c r="AC2099" i="5" s="1"/>
  <c r="B2100" i="5"/>
  <c r="AC2100" i="5"/>
  <c r="B2101" i="5"/>
  <c r="AC2101" i="5" s="1"/>
  <c r="B2102" i="5"/>
  <c r="AC2102" i="5"/>
  <c r="B2103" i="5"/>
  <c r="AC2103" i="5" s="1"/>
  <c r="B2104" i="5"/>
  <c r="AC2104" i="5"/>
  <c r="B2105" i="5"/>
  <c r="AC2105" i="5" s="1"/>
  <c r="B2106" i="5"/>
  <c r="AC2106" i="5"/>
  <c r="B2107" i="5"/>
  <c r="AC2107" i="5" s="1"/>
  <c r="B2108" i="5"/>
  <c r="AC2108" i="5"/>
  <c r="B2109" i="5"/>
  <c r="AC2109" i="5" s="1"/>
  <c r="B2110" i="5"/>
  <c r="AC2110" i="5"/>
  <c r="B2111" i="5"/>
  <c r="AC2111" i="5" s="1"/>
  <c r="B2112" i="5"/>
  <c r="AC2112" i="5"/>
  <c r="B2113" i="5"/>
  <c r="AC2113" i="5" s="1"/>
  <c r="B2114" i="5"/>
  <c r="AC2114" i="5"/>
  <c r="B2115" i="5"/>
  <c r="AC2115" i="5" s="1"/>
  <c r="B2116" i="5"/>
  <c r="AC2116" i="5"/>
  <c r="B2117" i="5"/>
  <c r="AC2117" i="5" s="1"/>
  <c r="B2118" i="5"/>
  <c r="AC2118" i="5"/>
  <c r="B2119" i="5"/>
  <c r="AC2119" i="5" s="1"/>
  <c r="B2120" i="5"/>
  <c r="AC2120" i="5"/>
  <c r="B2121" i="5"/>
  <c r="AC2121" i="5" s="1"/>
  <c r="B2122" i="5"/>
  <c r="AC2122" i="5"/>
  <c r="B2123" i="5"/>
  <c r="AC2123" i="5" s="1"/>
  <c r="B2124" i="5"/>
  <c r="AC2124" i="5"/>
  <c r="B2125" i="5"/>
  <c r="AC2125" i="5" s="1"/>
  <c r="B2126" i="5"/>
  <c r="AC2126" i="5"/>
  <c r="B2127" i="5"/>
  <c r="AC2127" i="5" s="1"/>
  <c r="B2128" i="5"/>
  <c r="AC2128" i="5"/>
  <c r="B2129" i="5"/>
  <c r="AC2129" i="5" s="1"/>
  <c r="B2130" i="5"/>
  <c r="AC2130" i="5"/>
  <c r="B2131" i="5"/>
  <c r="AC2131" i="5" s="1"/>
  <c r="B2132" i="5"/>
  <c r="AC2132" i="5"/>
  <c r="B2133" i="5"/>
  <c r="AC2133" i="5" s="1"/>
  <c r="B2134" i="5"/>
  <c r="AC2134" i="5"/>
  <c r="B2135" i="5"/>
  <c r="AC2135" i="5" s="1"/>
  <c r="B2136" i="5"/>
  <c r="AC2136" i="5"/>
  <c r="B2137" i="5"/>
  <c r="AC2137" i="5" s="1"/>
  <c r="B2138" i="5"/>
  <c r="AC2138" i="5"/>
  <c r="B2139" i="5"/>
  <c r="AC2139" i="5" s="1"/>
  <c r="B2140" i="5"/>
  <c r="AC2140" i="5"/>
  <c r="B2141" i="5"/>
  <c r="AC2141" i="5" s="1"/>
  <c r="B2142" i="5"/>
  <c r="AC2142" i="5"/>
  <c r="B2143" i="5"/>
  <c r="AC2143" i="5" s="1"/>
  <c r="B2144" i="5"/>
  <c r="AC2144" i="5"/>
  <c r="B2145" i="5"/>
  <c r="AC2145" i="5" s="1"/>
  <c r="B2146" i="5"/>
  <c r="AC2146" i="5"/>
  <c r="B2147" i="5"/>
  <c r="AC2147" i="5" s="1"/>
  <c r="B2148" i="5"/>
  <c r="AC2148" i="5"/>
  <c r="B2149" i="5"/>
  <c r="AC2149" i="5" s="1"/>
  <c r="B2150" i="5"/>
  <c r="AC2150" i="5"/>
  <c r="B2151" i="5"/>
  <c r="AC2151" i="5" s="1"/>
  <c r="B2152" i="5"/>
  <c r="AC2152" i="5"/>
  <c r="B2153" i="5"/>
  <c r="AC2153" i="5" s="1"/>
  <c r="B2154" i="5"/>
  <c r="AC2154" i="5"/>
  <c r="B2155" i="5"/>
  <c r="AC2155" i="5" s="1"/>
  <c r="B2156" i="5"/>
  <c r="AC2156" i="5"/>
  <c r="B2157" i="5"/>
  <c r="AC2157" i="5" s="1"/>
  <c r="B2158" i="5"/>
  <c r="AC2158" i="5"/>
  <c r="B2159" i="5"/>
  <c r="AC2159" i="5" s="1"/>
  <c r="B2160" i="5"/>
  <c r="AC2160" i="5"/>
  <c r="B2161" i="5"/>
  <c r="AC2161" i="5" s="1"/>
  <c r="B2162" i="5"/>
  <c r="AC2162" i="5"/>
  <c r="B2163" i="5"/>
  <c r="AC2163" i="5" s="1"/>
  <c r="B2164" i="5"/>
  <c r="AC2164" i="5"/>
  <c r="B2165" i="5"/>
  <c r="AC2165" i="5" s="1"/>
  <c r="B2166" i="5"/>
  <c r="AC2166" i="5"/>
  <c r="B2167" i="5"/>
  <c r="AC2167" i="5" s="1"/>
  <c r="B2168" i="5"/>
  <c r="AC2168" i="5"/>
  <c r="B2169" i="5"/>
  <c r="AC2169" i="5" s="1"/>
  <c r="B2170" i="5"/>
  <c r="AC2170" i="5"/>
  <c r="B2171" i="5"/>
  <c r="AC2171" i="5" s="1"/>
  <c r="B2172" i="5"/>
  <c r="AC2172" i="5"/>
  <c r="B2173" i="5"/>
  <c r="AC2173" i="5" s="1"/>
  <c r="B2174" i="5"/>
  <c r="AC2174" i="5"/>
  <c r="B2175" i="5"/>
  <c r="AC2175" i="5" s="1"/>
  <c r="B2176" i="5"/>
  <c r="AC2176" i="5"/>
  <c r="B2177" i="5"/>
  <c r="AC2177" i="5" s="1"/>
  <c r="B2178" i="5"/>
  <c r="AC2178" i="5"/>
  <c r="B2179" i="5"/>
  <c r="AC2179" i="5" s="1"/>
  <c r="B2180" i="5"/>
  <c r="AC2180" i="5"/>
  <c r="B2181" i="5"/>
  <c r="AC2181" i="5" s="1"/>
  <c r="B2182" i="5"/>
  <c r="AC2182" i="5"/>
  <c r="B2183" i="5"/>
  <c r="AC2183" i="5" s="1"/>
  <c r="B2184" i="5"/>
  <c r="AC2184" i="5"/>
  <c r="B2185" i="5"/>
  <c r="AC2185" i="5" s="1"/>
  <c r="B2186" i="5"/>
  <c r="AC2186" i="5"/>
  <c r="B2187" i="5"/>
  <c r="AC2187" i="5" s="1"/>
  <c r="B2188" i="5"/>
  <c r="AC2188" i="5"/>
  <c r="B2189" i="5"/>
  <c r="AC2189" i="5" s="1"/>
  <c r="B2190" i="5"/>
  <c r="AC2190" i="5"/>
  <c r="B2191" i="5"/>
  <c r="AC2191" i="5" s="1"/>
  <c r="B2192" i="5"/>
  <c r="AC2192" i="5"/>
  <c r="B2193" i="5"/>
  <c r="AC2193" i="5" s="1"/>
  <c r="B2194" i="5"/>
  <c r="AC2194" i="5"/>
  <c r="B2195" i="5"/>
  <c r="AC2195" i="5" s="1"/>
  <c r="B2196" i="5"/>
  <c r="AC2196" i="5"/>
  <c r="B2197" i="5"/>
  <c r="AC2197" i="5" s="1"/>
  <c r="B2198" i="5"/>
  <c r="AC2198" i="5"/>
  <c r="B2199" i="5"/>
  <c r="AC2199" i="5" s="1"/>
  <c r="B2200" i="5"/>
  <c r="AC2200" i="5"/>
  <c r="B2201" i="5"/>
  <c r="AC2201" i="5" s="1"/>
  <c r="B2202" i="5"/>
  <c r="AC2202" i="5"/>
  <c r="B2203" i="5"/>
  <c r="AC2203" i="5" s="1"/>
  <c r="B2204" i="5"/>
  <c r="AC2204" i="5" s="1"/>
  <c r="B2205" i="5"/>
  <c r="AC2205" i="5" s="1"/>
  <c r="B2206" i="5"/>
  <c r="AC2206" i="5"/>
  <c r="B2207" i="5"/>
  <c r="AC2207" i="5" s="1"/>
  <c r="B2208" i="5"/>
  <c r="AC2208" i="5" s="1"/>
  <c r="B2209" i="5"/>
  <c r="AC2209" i="5" s="1"/>
  <c r="B2210" i="5"/>
  <c r="AC2210" i="5"/>
  <c r="B2211" i="5"/>
  <c r="AC2211" i="5" s="1"/>
  <c r="B2212" i="5"/>
  <c r="AC2212" i="5" s="1"/>
  <c r="B2213" i="5"/>
  <c r="AC2213" i="5" s="1"/>
  <c r="B2214" i="5"/>
  <c r="AC2214" i="5"/>
  <c r="B2215" i="5"/>
  <c r="AC2215" i="5" s="1"/>
  <c r="B2216" i="5"/>
  <c r="AC2216" i="5" s="1"/>
  <c r="B2217" i="5"/>
  <c r="AC2217" i="5" s="1"/>
  <c r="B2218" i="5"/>
  <c r="AC2218" i="5"/>
  <c r="B2219" i="5"/>
  <c r="AC2219" i="5" s="1"/>
  <c r="B2220" i="5"/>
  <c r="AC2220" i="5" s="1"/>
  <c r="B2221" i="5"/>
  <c r="AC2221" i="5" s="1"/>
  <c r="B2222" i="5"/>
  <c r="AC2222" i="5"/>
  <c r="B2223" i="5"/>
  <c r="AC2223" i="5" s="1"/>
  <c r="B2224" i="5"/>
  <c r="AC2224" i="5" s="1"/>
  <c r="B2225" i="5"/>
  <c r="AC2225" i="5" s="1"/>
  <c r="B2226" i="5"/>
  <c r="AC2226" i="5"/>
  <c r="B2227" i="5"/>
  <c r="AC2227" i="5" s="1"/>
  <c r="B2228" i="5"/>
  <c r="AC2228" i="5" s="1"/>
  <c r="B2229" i="5"/>
  <c r="AC2229" i="5" s="1"/>
  <c r="B2230" i="5"/>
  <c r="AC2230" i="5"/>
  <c r="B2231" i="5"/>
  <c r="AC2231" i="5" s="1"/>
  <c r="B2232" i="5"/>
  <c r="AC2232" i="5" s="1"/>
  <c r="B2233" i="5"/>
  <c r="AC2233" i="5" s="1"/>
  <c r="B2234" i="5"/>
  <c r="AC2234" i="5" s="1"/>
  <c r="B2235" i="5"/>
  <c r="AC2235" i="5" s="1"/>
  <c r="B2236" i="5"/>
  <c r="AC2236" i="5" s="1"/>
  <c r="B2237" i="5"/>
  <c r="AC2237" i="5" s="1"/>
  <c r="B2238" i="5"/>
  <c r="AC2238" i="5" s="1"/>
  <c r="B2239" i="5"/>
  <c r="AC2239" i="5" s="1"/>
  <c r="B2240" i="5"/>
  <c r="AC2240" i="5" s="1"/>
  <c r="B2241" i="5"/>
  <c r="AC2241" i="5" s="1"/>
  <c r="B2242" i="5"/>
  <c r="AC2242" i="5" s="1"/>
  <c r="B2243" i="5"/>
  <c r="AC2243" i="5" s="1"/>
  <c r="B2244" i="5"/>
  <c r="AC2244" i="5" s="1"/>
  <c r="B2245" i="5"/>
  <c r="AC2245" i="5" s="1"/>
  <c r="B2246" i="5"/>
  <c r="AC2246" i="5" s="1"/>
  <c r="B2247" i="5"/>
  <c r="AC2247" i="5" s="1"/>
  <c r="B2248" i="5"/>
  <c r="AC2248" i="5" s="1"/>
  <c r="B2249" i="5"/>
  <c r="AC2249" i="5" s="1"/>
  <c r="B2250" i="5"/>
  <c r="AC2250" i="5" s="1"/>
  <c r="B2251" i="5"/>
  <c r="AC2251" i="5" s="1"/>
  <c r="B2252" i="5"/>
  <c r="AC2252" i="5" s="1"/>
  <c r="B2253" i="5"/>
  <c r="AC2253" i="5" s="1"/>
  <c r="B2254" i="5"/>
  <c r="AC2254" i="5" s="1"/>
  <c r="B2255" i="5"/>
  <c r="AC2255" i="5" s="1"/>
  <c r="B2256" i="5"/>
  <c r="AC2256" i="5" s="1"/>
  <c r="B2257" i="5"/>
  <c r="AC2257" i="5" s="1"/>
  <c r="B2258" i="5"/>
  <c r="AC2258" i="5" s="1"/>
  <c r="B2259" i="5"/>
  <c r="AC2259" i="5" s="1"/>
  <c r="B2260" i="5"/>
  <c r="AC2260" i="5" s="1"/>
  <c r="B2261" i="5"/>
  <c r="AC2261" i="5" s="1"/>
  <c r="B2262" i="5"/>
  <c r="AC2262" i="5" s="1"/>
  <c r="B2263" i="5"/>
  <c r="AC2263" i="5" s="1"/>
  <c r="B2264" i="5"/>
  <c r="AC2264" i="5" s="1"/>
  <c r="B2265" i="5"/>
  <c r="AC2265" i="5" s="1"/>
  <c r="B2266" i="5"/>
  <c r="AC2266" i="5" s="1"/>
  <c r="B2267" i="5"/>
  <c r="AC2267" i="5" s="1"/>
  <c r="B2268" i="5"/>
  <c r="AC2268" i="5" s="1"/>
  <c r="B2269" i="5"/>
  <c r="AC2269" i="5" s="1"/>
  <c r="B2270" i="5"/>
  <c r="AC2270" i="5" s="1"/>
  <c r="B2271" i="5"/>
  <c r="AC2271" i="5" s="1"/>
  <c r="B2272" i="5"/>
  <c r="AC2272" i="5" s="1"/>
  <c r="B2273" i="5"/>
  <c r="AC2273" i="5" s="1"/>
  <c r="B2274" i="5"/>
  <c r="AC2274" i="5" s="1"/>
  <c r="B2275" i="5"/>
  <c r="AC2275" i="5" s="1"/>
  <c r="B2276" i="5"/>
  <c r="AC2276" i="5" s="1"/>
  <c r="B2277" i="5"/>
  <c r="AC2277" i="5" s="1"/>
  <c r="B2278" i="5"/>
  <c r="AC2278" i="5" s="1"/>
  <c r="B2279" i="5"/>
  <c r="AC2279" i="5" s="1"/>
  <c r="B2280" i="5"/>
  <c r="AC2280" i="5" s="1"/>
  <c r="B2281" i="5"/>
  <c r="AC2281" i="5" s="1"/>
  <c r="B2282" i="5"/>
  <c r="AC2282" i="5" s="1"/>
  <c r="B2283" i="5"/>
  <c r="AC2283" i="5" s="1"/>
  <c r="B2284" i="5"/>
  <c r="AC2284" i="5" s="1"/>
  <c r="B2285" i="5"/>
  <c r="AC2285" i="5" s="1"/>
  <c r="B2286" i="5"/>
  <c r="AC2286" i="5" s="1"/>
  <c r="B2287" i="5"/>
  <c r="AC2287" i="5" s="1"/>
  <c r="B2288" i="5"/>
  <c r="AC2288" i="5" s="1"/>
  <c r="B2289" i="5"/>
  <c r="AC2289" i="5" s="1"/>
  <c r="B2290" i="5"/>
  <c r="AC2290" i="5" s="1"/>
  <c r="B2291" i="5"/>
  <c r="AC2291" i="5" s="1"/>
  <c r="B2292" i="5"/>
  <c r="AC2292" i="5" s="1"/>
  <c r="B2293" i="5"/>
  <c r="AC2293" i="5" s="1"/>
  <c r="B2294" i="5"/>
  <c r="AC2294" i="5" s="1"/>
  <c r="B2295" i="5"/>
  <c r="AC2295" i="5" s="1"/>
  <c r="B2296" i="5"/>
  <c r="AC2296" i="5" s="1"/>
  <c r="B2297" i="5"/>
  <c r="AC2297" i="5" s="1"/>
  <c r="B2298" i="5"/>
  <c r="AC2298" i="5" s="1"/>
  <c r="B2299" i="5"/>
  <c r="AC2299" i="5" s="1"/>
  <c r="B2300" i="5"/>
  <c r="AC2300" i="5" s="1"/>
  <c r="B2301" i="5"/>
  <c r="AC2301" i="5" s="1"/>
  <c r="B2302" i="5"/>
  <c r="AC2302" i="5" s="1"/>
  <c r="B2303" i="5"/>
  <c r="AC2303" i="5" s="1"/>
  <c r="B2304" i="5"/>
  <c r="AC2304" i="5" s="1"/>
  <c r="B2305" i="5"/>
  <c r="AC2305" i="5" s="1"/>
  <c r="B2306" i="5"/>
  <c r="AC2306" i="5" s="1"/>
  <c r="B2307" i="5"/>
  <c r="AC2307" i="5" s="1"/>
  <c r="B2308" i="5"/>
  <c r="AC2308" i="5" s="1"/>
  <c r="B2309" i="5"/>
  <c r="AC2309" i="5" s="1"/>
  <c r="B2310" i="5"/>
  <c r="AC2310" i="5" s="1"/>
  <c r="B2311" i="5"/>
  <c r="AC2311" i="5" s="1"/>
  <c r="B2312" i="5"/>
  <c r="AC2312" i="5" s="1"/>
  <c r="B2313" i="5"/>
  <c r="AC2313" i="5" s="1"/>
  <c r="B2314" i="5"/>
  <c r="AC2314" i="5" s="1"/>
  <c r="B2315" i="5"/>
  <c r="AC2315" i="5" s="1"/>
  <c r="B2316" i="5"/>
  <c r="AC2316" i="5" s="1"/>
  <c r="B2317" i="5"/>
  <c r="AC2317" i="5" s="1"/>
  <c r="B2318" i="5"/>
  <c r="AC2318" i="5" s="1"/>
  <c r="B2319" i="5"/>
  <c r="AC2319" i="5" s="1"/>
  <c r="B2320" i="5"/>
  <c r="AC2320" i="5" s="1"/>
  <c r="B2321" i="5"/>
  <c r="AC2321" i="5" s="1"/>
  <c r="B2322" i="5"/>
  <c r="AC2322" i="5" s="1"/>
  <c r="B2323" i="5"/>
  <c r="AC2323" i="5" s="1"/>
  <c r="B2324" i="5"/>
  <c r="AC2324" i="5" s="1"/>
  <c r="B2325" i="5"/>
  <c r="AC2325" i="5" s="1"/>
  <c r="B2326" i="5"/>
  <c r="AC2326" i="5" s="1"/>
  <c r="B2327" i="5"/>
  <c r="AC2327" i="5" s="1"/>
  <c r="B2328" i="5"/>
  <c r="AC2328" i="5" s="1"/>
  <c r="B2329" i="5"/>
  <c r="AC2329" i="5" s="1"/>
  <c r="B2330" i="5"/>
  <c r="AC2330" i="5" s="1"/>
  <c r="B2331" i="5"/>
  <c r="AC2331" i="5" s="1"/>
  <c r="B2332" i="5"/>
  <c r="AC2332" i="5" s="1"/>
  <c r="B2333" i="5"/>
  <c r="AC2333" i="5" s="1"/>
  <c r="B2334" i="5"/>
  <c r="AC2334" i="5" s="1"/>
  <c r="B2335" i="5"/>
  <c r="AC2335" i="5" s="1"/>
  <c r="B2336" i="5"/>
  <c r="AC2336" i="5" s="1"/>
  <c r="B2337" i="5"/>
  <c r="AC2337" i="5" s="1"/>
  <c r="B2338" i="5"/>
  <c r="AC2338" i="5" s="1"/>
  <c r="B2339" i="5"/>
  <c r="AC2339" i="5" s="1"/>
  <c r="B2340" i="5"/>
  <c r="AC2340" i="5" s="1"/>
  <c r="B2341" i="5"/>
  <c r="AC2341" i="5" s="1"/>
  <c r="B2342" i="5"/>
  <c r="AC2342" i="5" s="1"/>
  <c r="B2343" i="5"/>
  <c r="AC2343" i="5" s="1"/>
  <c r="B2344" i="5"/>
  <c r="AC2344" i="5" s="1"/>
  <c r="B2345" i="5"/>
  <c r="AC2345" i="5" s="1"/>
  <c r="B2346" i="5"/>
  <c r="AC2346" i="5" s="1"/>
  <c r="B2347" i="5"/>
  <c r="AC2347" i="5" s="1"/>
  <c r="B2348" i="5"/>
  <c r="AC2348" i="5" s="1"/>
  <c r="B2349" i="5"/>
  <c r="AC2349" i="5" s="1"/>
  <c r="B2350" i="5"/>
  <c r="AC2350" i="5" s="1"/>
  <c r="B2351" i="5"/>
  <c r="AC2351" i="5" s="1"/>
  <c r="B2352" i="5"/>
  <c r="AC2352" i="5" s="1"/>
  <c r="B2353" i="5"/>
  <c r="AC2353" i="5" s="1"/>
  <c r="B2354" i="5"/>
  <c r="AC2354" i="5" s="1"/>
  <c r="B2355" i="5"/>
  <c r="AC2355" i="5" s="1"/>
  <c r="B2356" i="5"/>
  <c r="AC2356" i="5" s="1"/>
  <c r="B2357" i="5"/>
  <c r="AC2357" i="5" s="1"/>
  <c r="B2358" i="5"/>
  <c r="AC2358" i="5" s="1"/>
  <c r="B2359" i="5"/>
  <c r="AC2359" i="5" s="1"/>
  <c r="B2360" i="5"/>
  <c r="AC2360" i="5" s="1"/>
  <c r="B2361" i="5"/>
  <c r="AC2361" i="5" s="1"/>
  <c r="B2362" i="5"/>
  <c r="AC2362" i="5" s="1"/>
  <c r="B2363" i="5"/>
  <c r="AC2363" i="5" s="1"/>
  <c r="B2364" i="5"/>
  <c r="AC2364" i="5" s="1"/>
  <c r="B2365" i="5"/>
  <c r="AC2365" i="5" s="1"/>
  <c r="B2366" i="5"/>
  <c r="AC2366" i="5" s="1"/>
  <c r="B2367" i="5"/>
  <c r="AC2367" i="5" s="1"/>
  <c r="B2368" i="5"/>
  <c r="AC2368" i="5" s="1"/>
  <c r="B2369" i="5"/>
  <c r="AC2369" i="5" s="1"/>
  <c r="B2370" i="5"/>
  <c r="AC2370" i="5" s="1"/>
  <c r="B2371" i="5"/>
  <c r="AC2371" i="5" s="1"/>
  <c r="B2372" i="5"/>
  <c r="AC2372" i="5" s="1"/>
  <c r="B2373" i="5"/>
  <c r="AC2373" i="5" s="1"/>
  <c r="B2374" i="5"/>
  <c r="AC2374" i="5" s="1"/>
  <c r="B2375" i="5"/>
  <c r="AC2375" i="5" s="1"/>
  <c r="B2376" i="5"/>
  <c r="AC2376" i="5" s="1"/>
  <c r="B2377" i="5"/>
  <c r="AC2377" i="5" s="1"/>
  <c r="B2378" i="5"/>
  <c r="AC2378" i="5" s="1"/>
  <c r="B2379" i="5"/>
  <c r="AC2379" i="5" s="1"/>
  <c r="B2380" i="5"/>
  <c r="AC2380" i="5" s="1"/>
  <c r="B2381" i="5"/>
  <c r="AC2381" i="5" s="1"/>
  <c r="B2382" i="5"/>
  <c r="AC2382" i="5" s="1"/>
  <c r="B2383" i="5"/>
  <c r="AC2383" i="5" s="1"/>
  <c r="B2384" i="5"/>
  <c r="AC2384" i="5" s="1"/>
  <c r="B2385" i="5"/>
  <c r="AC2385" i="5" s="1"/>
  <c r="B2386" i="5"/>
  <c r="AC2386" i="5" s="1"/>
  <c r="B2387" i="5"/>
  <c r="AC2387" i="5" s="1"/>
  <c r="B2388" i="5"/>
  <c r="AC2388" i="5" s="1"/>
  <c r="B2389" i="5"/>
  <c r="AC2389" i="5" s="1"/>
  <c r="B2390" i="5"/>
  <c r="AC2390" i="5" s="1"/>
  <c r="B2391" i="5"/>
  <c r="AC2391" i="5" s="1"/>
  <c r="B2392" i="5"/>
  <c r="AC2392" i="5" s="1"/>
  <c r="B2393" i="5"/>
  <c r="AC2393" i="5" s="1"/>
  <c r="B2394" i="5"/>
  <c r="AC2394" i="5" s="1"/>
  <c r="B2395" i="5"/>
  <c r="AC2395" i="5" s="1"/>
  <c r="B2396" i="5"/>
  <c r="AC2396" i="5" s="1"/>
  <c r="B2397" i="5"/>
  <c r="AC2397" i="5" s="1"/>
  <c r="B2398" i="5"/>
  <c r="AC2398" i="5" s="1"/>
  <c r="B2399" i="5"/>
  <c r="AC2399" i="5" s="1"/>
  <c r="B2400" i="5"/>
  <c r="AC2400" i="5" s="1"/>
  <c r="B2401" i="5"/>
  <c r="AC2401" i="5" s="1"/>
  <c r="B2402" i="5"/>
  <c r="AC2402" i="5" s="1"/>
  <c r="B2403" i="5"/>
  <c r="AC2403" i="5" s="1"/>
  <c r="B2404" i="5"/>
  <c r="AC2404" i="5" s="1"/>
  <c r="B2405" i="5"/>
  <c r="AC2405" i="5" s="1"/>
  <c r="B2406" i="5"/>
  <c r="AC2406" i="5" s="1"/>
  <c r="B2407" i="5"/>
  <c r="AC2407" i="5" s="1"/>
  <c r="B2408" i="5"/>
  <c r="AC2408" i="5" s="1"/>
  <c r="B2409" i="5"/>
  <c r="AC2409" i="5" s="1"/>
  <c r="B2410" i="5"/>
  <c r="AC2410" i="5" s="1"/>
  <c r="B2411" i="5"/>
  <c r="AC2411" i="5" s="1"/>
  <c r="B2412" i="5"/>
  <c r="AC2412" i="5" s="1"/>
  <c r="B2413" i="5"/>
  <c r="AC2413" i="5" s="1"/>
  <c r="B2414" i="5"/>
  <c r="AC2414" i="5" s="1"/>
  <c r="B2415" i="5"/>
  <c r="AC2415" i="5" s="1"/>
  <c r="B2416" i="5"/>
  <c r="AC2416" i="5" s="1"/>
  <c r="B2417" i="5"/>
  <c r="AC2417" i="5" s="1"/>
  <c r="B2418" i="5"/>
  <c r="AC2418" i="5" s="1"/>
  <c r="B2419" i="5"/>
  <c r="AC2419" i="5" s="1"/>
  <c r="B2420" i="5"/>
  <c r="AC2420" i="5" s="1"/>
  <c r="B2421" i="5"/>
  <c r="AC2421" i="5" s="1"/>
  <c r="B2422" i="5"/>
  <c r="AC2422" i="5" s="1"/>
  <c r="B2423" i="5"/>
  <c r="AC2423" i="5" s="1"/>
  <c r="B2424" i="5"/>
  <c r="AC2424" i="5" s="1"/>
  <c r="B2425" i="5"/>
  <c r="AC2425" i="5" s="1"/>
  <c r="B2426" i="5"/>
  <c r="AC2426" i="5" s="1"/>
  <c r="B2427" i="5"/>
  <c r="AC2427" i="5" s="1"/>
  <c r="B2428" i="5"/>
  <c r="AC2428" i="5" s="1"/>
  <c r="B2429" i="5"/>
  <c r="AC2429" i="5" s="1"/>
  <c r="B2430" i="5"/>
  <c r="AC2430" i="5" s="1"/>
  <c r="B2431" i="5"/>
  <c r="AC2431" i="5" s="1"/>
  <c r="B2432" i="5"/>
  <c r="AC2432" i="5" s="1"/>
  <c r="B2433" i="5"/>
  <c r="AC2433" i="5" s="1"/>
  <c r="B2434" i="5"/>
  <c r="AC2434" i="5" s="1"/>
  <c r="B2435" i="5"/>
  <c r="AC2435" i="5" s="1"/>
  <c r="B2436" i="5"/>
  <c r="AC2436" i="5" s="1"/>
  <c r="B2437" i="5"/>
  <c r="AC2437" i="5" s="1"/>
  <c r="B2438" i="5"/>
  <c r="AC2438" i="5" s="1"/>
  <c r="B2439" i="5"/>
  <c r="AC2439" i="5" s="1"/>
  <c r="B2440" i="5"/>
  <c r="AC2440" i="5" s="1"/>
  <c r="B2441" i="5"/>
  <c r="AC2441" i="5" s="1"/>
  <c r="B2442" i="5"/>
  <c r="AC2442" i="5" s="1"/>
  <c r="B2443" i="5"/>
  <c r="AC2443" i="5" s="1"/>
  <c r="B2444" i="5"/>
  <c r="AC2444" i="5" s="1"/>
  <c r="B2445" i="5"/>
  <c r="AC2445" i="5" s="1"/>
  <c r="B2446" i="5"/>
  <c r="AC2446" i="5" s="1"/>
  <c r="B2447" i="5"/>
  <c r="AC2447" i="5" s="1"/>
  <c r="B2448" i="5"/>
  <c r="AC2448" i="5" s="1"/>
  <c r="B2449" i="5"/>
  <c r="AC2449" i="5" s="1"/>
  <c r="B2450" i="5"/>
  <c r="AC2450" i="5" s="1"/>
  <c r="B2451" i="5"/>
  <c r="AC2451" i="5" s="1"/>
  <c r="B2452" i="5"/>
  <c r="AC2452" i="5" s="1"/>
  <c r="B2453" i="5"/>
  <c r="AC2453" i="5" s="1"/>
  <c r="B2454" i="5"/>
  <c r="AC2454" i="5" s="1"/>
  <c r="B2455" i="5"/>
  <c r="AC2455" i="5" s="1"/>
  <c r="B2456" i="5"/>
  <c r="AC2456" i="5" s="1"/>
  <c r="B2457" i="5"/>
  <c r="AC2457" i="5" s="1"/>
  <c r="B2458" i="5"/>
  <c r="AC2458" i="5" s="1"/>
  <c r="B2459" i="5"/>
  <c r="AC2459" i="5" s="1"/>
  <c r="B2460" i="5"/>
  <c r="AC2460" i="5" s="1"/>
  <c r="B2461" i="5"/>
  <c r="AC2461" i="5" s="1"/>
  <c r="B2462" i="5"/>
  <c r="AC2462" i="5" s="1"/>
  <c r="B2463" i="5"/>
  <c r="AC2463" i="5" s="1"/>
  <c r="B2464" i="5"/>
  <c r="AC2464" i="5" s="1"/>
  <c r="B2465" i="5"/>
  <c r="AC2465" i="5" s="1"/>
  <c r="B2466" i="5"/>
  <c r="AC2466" i="5" s="1"/>
  <c r="B2467" i="5"/>
  <c r="AC2467" i="5" s="1"/>
  <c r="B2468" i="5"/>
  <c r="AC2468" i="5" s="1"/>
  <c r="B2469" i="5"/>
  <c r="AC2469" i="5" s="1"/>
  <c r="B2470" i="5"/>
  <c r="AC2470" i="5" s="1"/>
  <c r="B2471" i="5"/>
  <c r="AC2471" i="5" s="1"/>
  <c r="B2472" i="5"/>
  <c r="AC2472" i="5" s="1"/>
  <c r="B2473" i="5"/>
  <c r="AC2473" i="5" s="1"/>
  <c r="B2474" i="5"/>
  <c r="AC2474" i="5" s="1"/>
  <c r="B2475" i="5"/>
  <c r="AC2475" i="5" s="1"/>
  <c r="B2476" i="5"/>
  <c r="AC2476" i="5" s="1"/>
  <c r="B2477" i="5"/>
  <c r="AC2477" i="5" s="1"/>
  <c r="B2478" i="5"/>
  <c r="AC2478" i="5" s="1"/>
  <c r="B2479" i="5"/>
  <c r="AC2479" i="5" s="1"/>
  <c r="B2480" i="5"/>
  <c r="AC2480" i="5" s="1"/>
  <c r="B2481" i="5"/>
  <c r="AC2481" i="5" s="1"/>
  <c r="B2482" i="5"/>
  <c r="AC2482" i="5" s="1"/>
  <c r="B2483" i="5"/>
  <c r="AC2483" i="5" s="1"/>
  <c r="B2484" i="5"/>
  <c r="AC2484" i="5" s="1"/>
  <c r="B2485" i="5"/>
  <c r="AC2485" i="5" s="1"/>
  <c r="B2486" i="5"/>
  <c r="AC2486" i="5" s="1"/>
  <c r="B2487" i="5"/>
  <c r="AC2487" i="5" s="1"/>
  <c r="B2488" i="5"/>
  <c r="AC2488" i="5" s="1"/>
  <c r="B2489" i="5"/>
  <c r="AC2489" i="5" s="1"/>
  <c r="B2490" i="5"/>
  <c r="AC2490" i="5" s="1"/>
  <c r="B2491" i="5"/>
  <c r="AC2491" i="5" s="1"/>
  <c r="B2492" i="5"/>
  <c r="AC2492" i="5" s="1"/>
  <c r="B2493" i="5"/>
  <c r="AC2493" i="5" s="1"/>
  <c r="B2494" i="5"/>
  <c r="AC2494" i="5" s="1"/>
  <c r="B2495" i="5"/>
  <c r="AC2495" i="5" s="1"/>
  <c r="B2496" i="5"/>
  <c r="AC2496" i="5" s="1"/>
  <c r="B2497" i="5"/>
  <c r="AC2497" i="5" s="1"/>
  <c r="B2498" i="5"/>
  <c r="AC2498" i="5" s="1"/>
  <c r="B2499" i="5"/>
  <c r="AC2499" i="5" s="1"/>
  <c r="B2500" i="5"/>
  <c r="AC2500" i="5" s="1"/>
  <c r="B2501" i="5"/>
  <c r="AC2501" i="5" s="1"/>
  <c r="B2502" i="5"/>
  <c r="AC2502" i="5" s="1"/>
  <c r="B2503" i="5"/>
  <c r="AC2503"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90" i="4" s="1"/>
  <c r="B120" i="4"/>
  <c r="M120" i="4" s="1"/>
  <c r="B66" i="4"/>
  <c r="M66"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499" i="5"/>
  <c r="AB2500" i="5"/>
  <c r="AB2501" i="5"/>
  <c r="AB2502" i="5"/>
  <c r="V2499" i="5"/>
  <c r="G2499" i="5" s="1"/>
  <c r="V2500" i="5"/>
  <c r="J2500" i="5" s="1"/>
  <c r="V2501" i="5"/>
  <c r="E2501" i="5" s="1"/>
  <c r="X2501" i="5" s="1"/>
  <c r="V2502" i="5"/>
  <c r="E2502" i="5" s="1"/>
  <c r="X2502" i="5" s="1"/>
  <c r="T2499" i="5"/>
  <c r="T2500" i="5"/>
  <c r="T2501" i="5"/>
  <c r="T2502" i="5"/>
  <c r="S2499" i="5"/>
  <c r="S2500" i="5"/>
  <c r="S2501" i="5"/>
  <c r="S2502" i="5"/>
  <c r="R2499" i="5"/>
  <c r="R2501" i="5"/>
  <c r="V2498" i="5"/>
  <c r="J2498" i="5" s="1"/>
  <c r="J2499" i="5"/>
  <c r="J2501" i="5"/>
  <c r="I2500" i="5"/>
  <c r="I2502" i="5"/>
  <c r="H2499" i="5"/>
  <c r="H2501" i="5"/>
  <c r="F2500" i="5"/>
  <c r="F2501"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1" i="5"/>
  <c r="V11" i="5"/>
  <c r="R11" i="5" s="1"/>
  <c r="T11" i="5"/>
  <c r="S11" i="5"/>
  <c r="J11" i="5"/>
  <c r="G11" i="5"/>
  <c r="AB10" i="5"/>
  <c r="V10" i="5"/>
  <c r="H10" i="5" s="1"/>
  <c r="T10" i="5"/>
  <c r="S10" i="5"/>
  <c r="G10" i="5"/>
  <c r="AB9" i="5"/>
  <c r="V9" i="5"/>
  <c r="R9" i="5" s="1"/>
  <c r="E9" i="5"/>
  <c r="X9" i="5" s="1"/>
  <c r="T9" i="5"/>
  <c r="S9" i="5"/>
  <c r="J9" i="5"/>
  <c r="H9" i="5"/>
  <c r="G9" i="5"/>
  <c r="F9" i="5"/>
  <c r="AB8" i="5"/>
  <c r="V8" i="5"/>
  <c r="E8" i="5" s="1"/>
  <c r="X8" i="5" s="1"/>
  <c r="T8" i="5"/>
  <c r="S8" i="5"/>
  <c r="R8" i="5"/>
  <c r="I8" i="5"/>
  <c r="H8" i="5"/>
  <c r="G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S6" i="20"/>
  <c r="S5" i="20"/>
  <c r="A114" i="6"/>
  <c r="B5" i="6"/>
  <c r="F112" i="6" s="1"/>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G50" i="6" s="1"/>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s="1"/>
  <c r="A50"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101" i="4" s="1"/>
  <c r="B113" i="4"/>
  <c r="H101" i="4"/>
  <c r="AA13" i="4" a="1"/>
  <c r="AA13" i="4"/>
  <c r="S43" i="4"/>
  <c r="S42" i="4"/>
  <c r="T43" i="4"/>
  <c r="T42" i="4"/>
  <c r="U42" i="4" s="1"/>
  <c r="V42" i="4" s="1"/>
  <c r="W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5" i="5" s="1"/>
  <c r="J75" i="6"/>
  <c r="J73" i="6"/>
  <c r="C4" i="5"/>
  <c r="D4" i="5"/>
  <c r="E4" i="5"/>
  <c r="V12" i="5"/>
  <c r="E12" i="5"/>
  <c r="X12" i="5" s="1"/>
  <c r="V13" i="5"/>
  <c r="E13" i="5"/>
  <c r="V14" i="5"/>
  <c r="E14" i="5"/>
  <c r="V15" i="5"/>
  <c r="E15" i="5"/>
  <c r="X15" i="5" s="1"/>
  <c r="V16" i="5"/>
  <c r="E16" i="5"/>
  <c r="X16" i="5" s="1"/>
  <c r="V17" i="5"/>
  <c r="E17" i="5"/>
  <c r="V18" i="5"/>
  <c r="E18" i="5"/>
  <c r="V19" i="5"/>
  <c r="E19" i="5"/>
  <c r="X19" i="5" s="1"/>
  <c r="V20" i="5"/>
  <c r="E20" i="5"/>
  <c r="X20" i="5" s="1"/>
  <c r="V21" i="5"/>
  <c r="E21" i="5"/>
  <c r="V22" i="5"/>
  <c r="E22" i="5"/>
  <c r="V23" i="5"/>
  <c r="E23" i="5"/>
  <c r="X23" i="5" s="1"/>
  <c r="V24" i="5"/>
  <c r="E24" i="5"/>
  <c r="X24" i="5" s="1"/>
  <c r="V25" i="5"/>
  <c r="E25" i="5"/>
  <c r="V26" i="5"/>
  <c r="E26" i="5"/>
  <c r="V27" i="5"/>
  <c r="E27" i="5"/>
  <c r="X27" i="5" s="1"/>
  <c r="V28" i="5"/>
  <c r="E28" i="5"/>
  <c r="X28" i="5" s="1"/>
  <c r="V29" i="5"/>
  <c r="E29" i="5"/>
  <c r="V30" i="5"/>
  <c r="E30" i="5"/>
  <c r="V31" i="5"/>
  <c r="E31" i="5"/>
  <c r="X31" i="5" s="1"/>
  <c r="V32" i="5"/>
  <c r="E32" i="5"/>
  <c r="X32" i="5" s="1"/>
  <c r="V33" i="5"/>
  <c r="E33" i="5"/>
  <c r="V34" i="5"/>
  <c r="E34" i="5"/>
  <c r="V35" i="5"/>
  <c r="E35" i="5"/>
  <c r="X35" i="5" s="1"/>
  <c r="V36" i="5"/>
  <c r="E36" i="5"/>
  <c r="X36" i="5" s="1"/>
  <c r="V37" i="5"/>
  <c r="E37" i="5"/>
  <c r="V38" i="5"/>
  <c r="E38" i="5"/>
  <c r="V39" i="5"/>
  <c r="E39" i="5"/>
  <c r="X39" i="5" s="1"/>
  <c r="V40" i="5"/>
  <c r="E40" i="5"/>
  <c r="X40" i="5" s="1"/>
  <c r="V41" i="5"/>
  <c r="E41" i="5"/>
  <c r="V42" i="5"/>
  <c r="E42" i="5"/>
  <c r="V43" i="5"/>
  <c r="E43" i="5"/>
  <c r="X43" i="5" s="1"/>
  <c r="V44" i="5"/>
  <c r="E44" i="5"/>
  <c r="X44" i="5" s="1"/>
  <c r="V45" i="5"/>
  <c r="E45" i="5"/>
  <c r="V46" i="5"/>
  <c r="E46" i="5"/>
  <c r="V47" i="5"/>
  <c r="E47" i="5"/>
  <c r="X47" i="5" s="1"/>
  <c r="V48" i="5"/>
  <c r="E48" i="5"/>
  <c r="X48" i="5" s="1"/>
  <c r="V49" i="5"/>
  <c r="E49" i="5"/>
  <c r="V50" i="5"/>
  <c r="E50" i="5"/>
  <c r="V51" i="5"/>
  <c r="E51" i="5"/>
  <c r="X51" i="5" s="1"/>
  <c r="V52" i="5"/>
  <c r="E52" i="5"/>
  <c r="X52" i="5" s="1"/>
  <c r="V53" i="5"/>
  <c r="E53" i="5"/>
  <c r="V54" i="5"/>
  <c r="E54" i="5"/>
  <c r="V55" i="5"/>
  <c r="E55" i="5"/>
  <c r="X55" i="5" s="1"/>
  <c r="V56" i="5"/>
  <c r="E56" i="5"/>
  <c r="X56" i="5" s="1"/>
  <c r="V57" i="5"/>
  <c r="E57" i="5"/>
  <c r="V58" i="5"/>
  <c r="E58" i="5"/>
  <c r="V59" i="5"/>
  <c r="E59" i="5"/>
  <c r="X59" i="5" s="1"/>
  <c r="V60" i="5"/>
  <c r="E60" i="5"/>
  <c r="X60" i="5" s="1"/>
  <c r="V61" i="5"/>
  <c r="E61" i="5"/>
  <c r="V62" i="5"/>
  <c r="E62" i="5"/>
  <c r="V63" i="5"/>
  <c r="E63" i="5"/>
  <c r="X63" i="5" s="1"/>
  <c r="V64" i="5"/>
  <c r="E64" i="5"/>
  <c r="X64" i="5" s="1"/>
  <c r="V65" i="5"/>
  <c r="E65" i="5"/>
  <c r="V66" i="5"/>
  <c r="E66" i="5"/>
  <c r="V67" i="5"/>
  <c r="E67" i="5"/>
  <c r="X67" i="5" s="1"/>
  <c r="V68" i="5"/>
  <c r="E68" i="5"/>
  <c r="X68" i="5" s="1"/>
  <c r="V69" i="5"/>
  <c r="E69" i="5"/>
  <c r="V70" i="5"/>
  <c r="E70" i="5"/>
  <c r="V71" i="5"/>
  <c r="E71" i="5"/>
  <c r="X71" i="5" s="1"/>
  <c r="V72" i="5"/>
  <c r="E72" i="5"/>
  <c r="X72" i="5" s="1"/>
  <c r="V73" i="5"/>
  <c r="E73" i="5"/>
  <c r="V74" i="5"/>
  <c r="E74" i="5"/>
  <c r="V75" i="5"/>
  <c r="E75" i="5"/>
  <c r="X75" i="5" s="1"/>
  <c r="V76" i="5"/>
  <c r="E76" i="5"/>
  <c r="X76" i="5" s="1"/>
  <c r="V77" i="5"/>
  <c r="E77" i="5"/>
  <c r="V78" i="5"/>
  <c r="E78" i="5"/>
  <c r="V79" i="5"/>
  <c r="E79" i="5"/>
  <c r="X79" i="5" s="1"/>
  <c r="V80" i="5"/>
  <c r="E80" i="5"/>
  <c r="X80" i="5" s="1"/>
  <c r="V81" i="5"/>
  <c r="E81" i="5"/>
  <c r="V82" i="5"/>
  <c r="E82" i="5"/>
  <c r="V83" i="5"/>
  <c r="E83" i="5"/>
  <c r="X83" i="5" s="1"/>
  <c r="V84" i="5"/>
  <c r="E84" i="5"/>
  <c r="X84" i="5" s="1"/>
  <c r="V85" i="5"/>
  <c r="E85" i="5"/>
  <c r="V86" i="5"/>
  <c r="E86" i="5"/>
  <c r="V87" i="5"/>
  <c r="E87" i="5"/>
  <c r="X87" i="5" s="1"/>
  <c r="V88" i="5"/>
  <c r="E88" i="5"/>
  <c r="X88" i="5" s="1"/>
  <c r="V89" i="5"/>
  <c r="E89" i="5"/>
  <c r="V90" i="5"/>
  <c r="E90" i="5"/>
  <c r="V91" i="5"/>
  <c r="E91" i="5"/>
  <c r="X91" i="5" s="1"/>
  <c r="V92" i="5"/>
  <c r="E92" i="5"/>
  <c r="X92" i="5" s="1"/>
  <c r="V93" i="5"/>
  <c r="E93" i="5"/>
  <c r="V94" i="5"/>
  <c r="E94" i="5"/>
  <c r="V95" i="5"/>
  <c r="E95" i="5"/>
  <c r="X95" i="5" s="1"/>
  <c r="V96" i="5"/>
  <c r="E96" i="5"/>
  <c r="V97" i="5"/>
  <c r="E97" i="5"/>
  <c r="V98" i="5"/>
  <c r="E98" i="5"/>
  <c r="V99" i="5"/>
  <c r="E99" i="5"/>
  <c r="X99" i="5" s="1"/>
  <c r="V100" i="5"/>
  <c r="E100" i="5"/>
  <c r="X100" i="5" s="1"/>
  <c r="V101" i="5"/>
  <c r="E101" i="5"/>
  <c r="V102" i="5"/>
  <c r="E102" i="5"/>
  <c r="V103" i="5"/>
  <c r="E103" i="5"/>
  <c r="X103" i="5" s="1"/>
  <c r="V104" i="5"/>
  <c r="E104" i="5"/>
  <c r="X104" i="5" s="1"/>
  <c r="V105" i="5"/>
  <c r="E105" i="5"/>
  <c r="V106" i="5"/>
  <c r="E106" i="5"/>
  <c r="V107" i="5"/>
  <c r="E107" i="5"/>
  <c r="X107" i="5" s="1"/>
  <c r="V108" i="5"/>
  <c r="E108" i="5"/>
  <c r="X108" i="5" s="1"/>
  <c r="V109" i="5"/>
  <c r="E109" i="5"/>
  <c r="V110" i="5"/>
  <c r="E110" i="5"/>
  <c r="V111" i="5"/>
  <c r="E111" i="5"/>
  <c r="X111" i="5" s="1"/>
  <c r="V112" i="5"/>
  <c r="E112" i="5"/>
  <c r="X112" i="5" s="1"/>
  <c r="V113" i="5"/>
  <c r="E113" i="5"/>
  <c r="V114" i="5"/>
  <c r="E114" i="5"/>
  <c r="V115" i="5"/>
  <c r="E115" i="5"/>
  <c r="X115" i="5" s="1"/>
  <c r="V116" i="5"/>
  <c r="E116" i="5"/>
  <c r="X116" i="5" s="1"/>
  <c r="V117" i="5"/>
  <c r="E117" i="5"/>
  <c r="V118" i="5"/>
  <c r="E118" i="5"/>
  <c r="V119" i="5"/>
  <c r="E119" i="5"/>
  <c r="X119" i="5" s="1"/>
  <c r="V120" i="5"/>
  <c r="E120" i="5"/>
  <c r="X120" i="5" s="1"/>
  <c r="V121" i="5"/>
  <c r="E121" i="5"/>
  <c r="V122" i="5"/>
  <c r="E122" i="5"/>
  <c r="V123" i="5"/>
  <c r="E123" i="5"/>
  <c r="X123" i="5" s="1"/>
  <c r="V124" i="5"/>
  <c r="E124" i="5"/>
  <c r="X124" i="5" s="1"/>
  <c r="V125" i="5"/>
  <c r="E125" i="5"/>
  <c r="V126" i="5"/>
  <c r="E126" i="5"/>
  <c r="V127" i="5"/>
  <c r="E127" i="5"/>
  <c r="X127" i="5" s="1"/>
  <c r="V128" i="5"/>
  <c r="E128" i="5"/>
  <c r="X128" i="5" s="1"/>
  <c r="V129" i="5"/>
  <c r="E129" i="5"/>
  <c r="V130" i="5"/>
  <c r="E130" i="5"/>
  <c r="V131" i="5"/>
  <c r="E131" i="5"/>
  <c r="X131" i="5" s="1"/>
  <c r="V132" i="5"/>
  <c r="E132" i="5"/>
  <c r="X132" i="5" s="1"/>
  <c r="V133" i="5"/>
  <c r="E133" i="5"/>
  <c r="V134" i="5"/>
  <c r="E134" i="5"/>
  <c r="V135" i="5"/>
  <c r="E135" i="5"/>
  <c r="X135" i="5" s="1"/>
  <c r="V136" i="5"/>
  <c r="E136" i="5"/>
  <c r="X136" i="5" s="1"/>
  <c r="V137" i="5"/>
  <c r="E137" i="5"/>
  <c r="V138" i="5"/>
  <c r="E138" i="5"/>
  <c r="V139" i="5"/>
  <c r="E139" i="5"/>
  <c r="X139" i="5" s="1"/>
  <c r="V140" i="5"/>
  <c r="E140" i="5"/>
  <c r="X140" i="5" s="1"/>
  <c r="V141" i="5"/>
  <c r="E141" i="5"/>
  <c r="V142" i="5"/>
  <c r="E142" i="5"/>
  <c r="V143" i="5"/>
  <c r="E143" i="5"/>
  <c r="X143" i="5" s="1"/>
  <c r="V144" i="5"/>
  <c r="E144" i="5"/>
  <c r="X144" i="5" s="1"/>
  <c r="V145" i="5"/>
  <c r="E145" i="5"/>
  <c r="V146" i="5"/>
  <c r="E146" i="5"/>
  <c r="V147" i="5"/>
  <c r="E147" i="5"/>
  <c r="X147" i="5" s="1"/>
  <c r="V148" i="5"/>
  <c r="E148" i="5"/>
  <c r="X148" i="5" s="1"/>
  <c r="V149" i="5"/>
  <c r="E149" i="5"/>
  <c r="V150" i="5"/>
  <c r="E150" i="5"/>
  <c r="V151" i="5"/>
  <c r="E151" i="5"/>
  <c r="X151" i="5" s="1"/>
  <c r="V152" i="5"/>
  <c r="E152" i="5"/>
  <c r="X152" i="5" s="1"/>
  <c r="V153" i="5"/>
  <c r="E153" i="5"/>
  <c r="V154" i="5"/>
  <c r="E154" i="5"/>
  <c r="V155" i="5"/>
  <c r="E155" i="5"/>
  <c r="X155" i="5" s="1"/>
  <c r="V156" i="5"/>
  <c r="E156" i="5"/>
  <c r="X156" i="5" s="1"/>
  <c r="V157" i="5"/>
  <c r="E157" i="5"/>
  <c r="V158" i="5"/>
  <c r="E158" i="5"/>
  <c r="V159" i="5"/>
  <c r="E159" i="5"/>
  <c r="X159" i="5" s="1"/>
  <c r="V160" i="5"/>
  <c r="E160" i="5"/>
  <c r="V161" i="5"/>
  <c r="E161" i="5"/>
  <c r="V162" i="5"/>
  <c r="E162" i="5"/>
  <c r="V163" i="5"/>
  <c r="E163" i="5"/>
  <c r="X163" i="5" s="1"/>
  <c r="V164" i="5"/>
  <c r="E164" i="5"/>
  <c r="X164" i="5" s="1"/>
  <c r="V165" i="5"/>
  <c r="E165" i="5"/>
  <c r="V166" i="5"/>
  <c r="E166" i="5"/>
  <c r="V167" i="5"/>
  <c r="E167" i="5"/>
  <c r="X167" i="5" s="1"/>
  <c r="V168" i="5"/>
  <c r="E168" i="5"/>
  <c r="X168" i="5" s="1"/>
  <c r="V169" i="5"/>
  <c r="E169" i="5"/>
  <c r="V170" i="5"/>
  <c r="E170" i="5"/>
  <c r="V171" i="5"/>
  <c r="E171" i="5"/>
  <c r="X171" i="5" s="1"/>
  <c r="V172" i="5"/>
  <c r="E172" i="5"/>
  <c r="X172" i="5" s="1"/>
  <c r="V173" i="5"/>
  <c r="E173" i="5"/>
  <c r="V174" i="5"/>
  <c r="E174" i="5"/>
  <c r="V175" i="5"/>
  <c r="E175" i="5"/>
  <c r="X175" i="5" s="1"/>
  <c r="V176" i="5"/>
  <c r="E176" i="5"/>
  <c r="X176" i="5" s="1"/>
  <c r="V177" i="5"/>
  <c r="E177" i="5"/>
  <c r="V178" i="5"/>
  <c r="E178" i="5"/>
  <c r="V179" i="5"/>
  <c r="E179" i="5"/>
  <c r="X179" i="5" s="1"/>
  <c r="V180" i="5"/>
  <c r="E180" i="5"/>
  <c r="X180" i="5" s="1"/>
  <c r="V181" i="5"/>
  <c r="E181" i="5"/>
  <c r="V182" i="5"/>
  <c r="E182" i="5"/>
  <c r="V183" i="5"/>
  <c r="E183" i="5"/>
  <c r="X183" i="5" s="1"/>
  <c r="V184" i="5"/>
  <c r="E184" i="5"/>
  <c r="X184" i="5" s="1"/>
  <c r="V185" i="5"/>
  <c r="E185" i="5"/>
  <c r="V186" i="5"/>
  <c r="E186" i="5"/>
  <c r="V187" i="5"/>
  <c r="E187" i="5"/>
  <c r="X187" i="5" s="1"/>
  <c r="V188" i="5"/>
  <c r="E188" i="5"/>
  <c r="X188" i="5" s="1"/>
  <c r="V189" i="5"/>
  <c r="E189" i="5"/>
  <c r="V190" i="5"/>
  <c r="E190" i="5"/>
  <c r="V191" i="5"/>
  <c r="E191" i="5"/>
  <c r="X191" i="5" s="1"/>
  <c r="V192" i="5"/>
  <c r="E192" i="5"/>
  <c r="V193" i="5"/>
  <c r="E193" i="5"/>
  <c r="V194" i="5"/>
  <c r="E194" i="5"/>
  <c r="V195" i="5"/>
  <c r="E195" i="5"/>
  <c r="X195" i="5" s="1"/>
  <c r="V196" i="5"/>
  <c r="E196" i="5"/>
  <c r="X196" i="5" s="1"/>
  <c r="V197" i="5"/>
  <c r="E197" i="5"/>
  <c r="V198" i="5"/>
  <c r="E198" i="5"/>
  <c r="V199" i="5"/>
  <c r="E199" i="5"/>
  <c r="X199" i="5" s="1"/>
  <c r="V200" i="5"/>
  <c r="E200" i="5"/>
  <c r="X200" i="5" s="1"/>
  <c r="V201" i="5"/>
  <c r="E201" i="5"/>
  <c r="V202" i="5"/>
  <c r="E202" i="5"/>
  <c r="V203" i="5"/>
  <c r="E203" i="5"/>
  <c r="X203" i="5" s="1"/>
  <c r="V204" i="5"/>
  <c r="E204" i="5"/>
  <c r="X204" i="5" s="1"/>
  <c r="V205" i="5"/>
  <c r="E205" i="5"/>
  <c r="V206" i="5"/>
  <c r="E206" i="5"/>
  <c r="V207" i="5"/>
  <c r="E207" i="5"/>
  <c r="X207" i="5" s="1"/>
  <c r="V208" i="5"/>
  <c r="E208" i="5"/>
  <c r="X208" i="5" s="1"/>
  <c r="V209" i="5"/>
  <c r="E209" i="5"/>
  <c r="V210" i="5"/>
  <c r="E210" i="5"/>
  <c r="V211" i="5"/>
  <c r="E211" i="5"/>
  <c r="X211" i="5" s="1"/>
  <c r="V212" i="5"/>
  <c r="E212" i="5"/>
  <c r="X212" i="5" s="1"/>
  <c r="V213" i="5"/>
  <c r="E213" i="5"/>
  <c r="V214" i="5"/>
  <c r="E214" i="5"/>
  <c r="V215" i="5"/>
  <c r="E215" i="5"/>
  <c r="X215" i="5" s="1"/>
  <c r="V216" i="5"/>
  <c r="E216" i="5"/>
  <c r="X216" i="5" s="1"/>
  <c r="V217" i="5"/>
  <c r="E217" i="5"/>
  <c r="V218" i="5"/>
  <c r="E218" i="5"/>
  <c r="V219" i="5"/>
  <c r="E219" i="5"/>
  <c r="X219" i="5" s="1"/>
  <c r="V220" i="5"/>
  <c r="E220" i="5"/>
  <c r="X220" i="5" s="1"/>
  <c r="V221" i="5"/>
  <c r="E221" i="5"/>
  <c r="V222" i="5"/>
  <c r="E222" i="5"/>
  <c r="V223" i="5"/>
  <c r="E223" i="5"/>
  <c r="X223" i="5" s="1"/>
  <c r="V224" i="5"/>
  <c r="E224" i="5"/>
  <c r="V225" i="5"/>
  <c r="E225" i="5"/>
  <c r="V226" i="5"/>
  <c r="E226" i="5"/>
  <c r="V227" i="5"/>
  <c r="E227" i="5"/>
  <c r="X227" i="5" s="1"/>
  <c r="V228" i="5"/>
  <c r="E228" i="5"/>
  <c r="X228" i="5" s="1"/>
  <c r="V229" i="5"/>
  <c r="E229" i="5"/>
  <c r="V230" i="5"/>
  <c r="E230" i="5"/>
  <c r="V231" i="5"/>
  <c r="E231" i="5"/>
  <c r="X231" i="5" s="1"/>
  <c r="V232" i="5"/>
  <c r="E232" i="5"/>
  <c r="X232" i="5" s="1"/>
  <c r="V233" i="5"/>
  <c r="E233" i="5"/>
  <c r="V234" i="5"/>
  <c r="E234" i="5"/>
  <c r="V235" i="5"/>
  <c r="E235" i="5"/>
  <c r="X235" i="5" s="1"/>
  <c r="V236" i="5"/>
  <c r="E236" i="5"/>
  <c r="X236" i="5" s="1"/>
  <c r="V237" i="5"/>
  <c r="E237" i="5"/>
  <c r="V238" i="5"/>
  <c r="E238" i="5"/>
  <c r="V239" i="5"/>
  <c r="E239" i="5"/>
  <c r="X239" i="5" s="1"/>
  <c r="V240" i="5"/>
  <c r="E240" i="5"/>
  <c r="X240" i="5" s="1"/>
  <c r="V241" i="5"/>
  <c r="E241" i="5"/>
  <c r="V242" i="5"/>
  <c r="E242" i="5"/>
  <c r="V243" i="5"/>
  <c r="E243" i="5"/>
  <c r="X243" i="5" s="1"/>
  <c r="V244" i="5"/>
  <c r="E244" i="5"/>
  <c r="X244" i="5" s="1"/>
  <c r="V245" i="5"/>
  <c r="E245" i="5"/>
  <c r="V246" i="5"/>
  <c r="E246" i="5"/>
  <c r="V247" i="5"/>
  <c r="E247" i="5"/>
  <c r="X247" i="5" s="1"/>
  <c r="V248" i="5"/>
  <c r="E248" i="5"/>
  <c r="X248" i="5" s="1"/>
  <c r="V249" i="5"/>
  <c r="E249" i="5"/>
  <c r="V250" i="5"/>
  <c r="E250" i="5"/>
  <c r="V251" i="5"/>
  <c r="E251" i="5"/>
  <c r="X251" i="5" s="1"/>
  <c r="V252" i="5"/>
  <c r="E252" i="5"/>
  <c r="X252" i="5" s="1"/>
  <c r="V253" i="5"/>
  <c r="E253" i="5"/>
  <c r="V254" i="5"/>
  <c r="E254" i="5"/>
  <c r="V255" i="5"/>
  <c r="E255" i="5"/>
  <c r="X255" i="5" s="1"/>
  <c r="V256" i="5"/>
  <c r="E256" i="5"/>
  <c r="X256" i="5" s="1"/>
  <c r="V257" i="5"/>
  <c r="E257" i="5"/>
  <c r="V258" i="5"/>
  <c r="E258" i="5"/>
  <c r="V259" i="5"/>
  <c r="E259" i="5"/>
  <c r="X259" i="5" s="1"/>
  <c r="V260" i="5"/>
  <c r="E260" i="5"/>
  <c r="X260" i="5" s="1"/>
  <c r="V261" i="5"/>
  <c r="E261" i="5"/>
  <c r="V262" i="5"/>
  <c r="E262" i="5"/>
  <c r="V263" i="5"/>
  <c r="E263" i="5"/>
  <c r="X263" i="5" s="1"/>
  <c r="V264" i="5"/>
  <c r="E264" i="5"/>
  <c r="X264" i="5" s="1"/>
  <c r="V265" i="5"/>
  <c r="E265" i="5"/>
  <c r="V266" i="5"/>
  <c r="E266" i="5"/>
  <c r="V267" i="5"/>
  <c r="E267" i="5"/>
  <c r="X267" i="5" s="1"/>
  <c r="V268" i="5"/>
  <c r="E268" i="5"/>
  <c r="X268" i="5" s="1"/>
  <c r="V269" i="5"/>
  <c r="E269" i="5"/>
  <c r="V270" i="5"/>
  <c r="E270" i="5"/>
  <c r="V271" i="5"/>
  <c r="E271" i="5"/>
  <c r="X271" i="5" s="1"/>
  <c r="V272" i="5"/>
  <c r="E272" i="5"/>
  <c r="X272" i="5" s="1"/>
  <c r="V273" i="5"/>
  <c r="E273" i="5"/>
  <c r="V274" i="5"/>
  <c r="E274" i="5"/>
  <c r="V275" i="5"/>
  <c r="E275" i="5"/>
  <c r="X275" i="5" s="1"/>
  <c r="V276" i="5"/>
  <c r="E276" i="5"/>
  <c r="X276" i="5" s="1"/>
  <c r="V277" i="5"/>
  <c r="E277" i="5"/>
  <c r="V278" i="5"/>
  <c r="E278" i="5"/>
  <c r="V279" i="5"/>
  <c r="E279" i="5"/>
  <c r="X279" i="5" s="1"/>
  <c r="V280" i="5"/>
  <c r="E280" i="5"/>
  <c r="X280" i="5" s="1"/>
  <c r="V281" i="5"/>
  <c r="E281" i="5"/>
  <c r="V282" i="5"/>
  <c r="E282" i="5"/>
  <c r="V283" i="5"/>
  <c r="E283" i="5"/>
  <c r="X283" i="5" s="1"/>
  <c r="V284" i="5"/>
  <c r="E284" i="5"/>
  <c r="X284" i="5" s="1"/>
  <c r="V285" i="5"/>
  <c r="E285" i="5"/>
  <c r="V286" i="5"/>
  <c r="E286" i="5"/>
  <c r="V287" i="5"/>
  <c r="E287" i="5"/>
  <c r="X287" i="5" s="1"/>
  <c r="V288" i="5"/>
  <c r="E288" i="5"/>
  <c r="X288" i="5" s="1"/>
  <c r="V289" i="5"/>
  <c r="E289" i="5"/>
  <c r="V290" i="5"/>
  <c r="E290" i="5"/>
  <c r="V291" i="5"/>
  <c r="E291" i="5"/>
  <c r="X291" i="5" s="1"/>
  <c r="V292" i="5"/>
  <c r="E292" i="5"/>
  <c r="X292" i="5" s="1"/>
  <c r="V293" i="5"/>
  <c r="E293" i="5"/>
  <c r="V294" i="5"/>
  <c r="E294" i="5"/>
  <c r="V295" i="5"/>
  <c r="E295" i="5"/>
  <c r="X295" i="5" s="1"/>
  <c r="V296" i="5"/>
  <c r="E296" i="5"/>
  <c r="X296" i="5" s="1"/>
  <c r="V297" i="5"/>
  <c r="E297" i="5"/>
  <c r="V298" i="5"/>
  <c r="E298" i="5"/>
  <c r="V299" i="5"/>
  <c r="E299" i="5"/>
  <c r="X299" i="5" s="1"/>
  <c r="V300" i="5"/>
  <c r="E300" i="5"/>
  <c r="X300" i="5" s="1"/>
  <c r="V301" i="5"/>
  <c r="E301" i="5"/>
  <c r="V302" i="5"/>
  <c r="E302" i="5"/>
  <c r="V303" i="5"/>
  <c r="E303" i="5"/>
  <c r="X303" i="5" s="1"/>
  <c r="V304" i="5"/>
  <c r="E304" i="5"/>
  <c r="X304" i="5" s="1"/>
  <c r="V305" i="5"/>
  <c r="E305" i="5"/>
  <c r="V306" i="5"/>
  <c r="E306" i="5"/>
  <c r="V307" i="5"/>
  <c r="E307" i="5"/>
  <c r="X307" i="5" s="1"/>
  <c r="V308" i="5"/>
  <c r="E308" i="5"/>
  <c r="X308" i="5" s="1"/>
  <c r="V309" i="5"/>
  <c r="E309" i="5"/>
  <c r="V310" i="5"/>
  <c r="E310" i="5"/>
  <c r="V311" i="5"/>
  <c r="E311" i="5"/>
  <c r="X311" i="5" s="1"/>
  <c r="V312" i="5"/>
  <c r="E312" i="5"/>
  <c r="X312" i="5" s="1"/>
  <c r="V313" i="5"/>
  <c r="E313" i="5"/>
  <c r="V314" i="5"/>
  <c r="E314" i="5"/>
  <c r="V315" i="5"/>
  <c r="E315" i="5"/>
  <c r="X315" i="5" s="1"/>
  <c r="V316" i="5"/>
  <c r="E316" i="5"/>
  <c r="X316" i="5" s="1"/>
  <c r="V317" i="5"/>
  <c r="E317" i="5"/>
  <c r="V318" i="5"/>
  <c r="E318" i="5"/>
  <c r="V319" i="5"/>
  <c r="E319" i="5"/>
  <c r="X319" i="5" s="1"/>
  <c r="V320" i="5"/>
  <c r="E320" i="5"/>
  <c r="V321" i="5"/>
  <c r="E321" i="5"/>
  <c r="V322" i="5"/>
  <c r="E322" i="5"/>
  <c r="V323" i="5"/>
  <c r="E323" i="5"/>
  <c r="X323" i="5" s="1"/>
  <c r="V324" i="5"/>
  <c r="E324" i="5"/>
  <c r="X324" i="5" s="1"/>
  <c r="V325" i="5"/>
  <c r="E325" i="5"/>
  <c r="V326" i="5"/>
  <c r="E326" i="5"/>
  <c r="V327" i="5"/>
  <c r="E327" i="5"/>
  <c r="X327" i="5" s="1"/>
  <c r="V328" i="5"/>
  <c r="E328" i="5"/>
  <c r="X328" i="5" s="1"/>
  <c r="V329" i="5"/>
  <c r="E329" i="5"/>
  <c r="V330" i="5"/>
  <c r="E330" i="5"/>
  <c r="V331" i="5"/>
  <c r="E331" i="5"/>
  <c r="X331" i="5" s="1"/>
  <c r="V332" i="5"/>
  <c r="E332" i="5"/>
  <c r="X332" i="5" s="1"/>
  <c r="V333" i="5"/>
  <c r="E333" i="5"/>
  <c r="V334" i="5"/>
  <c r="E334" i="5"/>
  <c r="V335" i="5"/>
  <c r="E335" i="5"/>
  <c r="X335" i="5" s="1"/>
  <c r="V336" i="5"/>
  <c r="E336" i="5"/>
  <c r="X336" i="5" s="1"/>
  <c r="V337" i="5"/>
  <c r="E337" i="5"/>
  <c r="V338" i="5"/>
  <c r="E338" i="5"/>
  <c r="V339" i="5"/>
  <c r="E339" i="5"/>
  <c r="X339" i="5" s="1"/>
  <c r="V340" i="5"/>
  <c r="E340" i="5"/>
  <c r="X340" i="5" s="1"/>
  <c r="V341" i="5"/>
  <c r="E341" i="5"/>
  <c r="V342" i="5"/>
  <c r="E342" i="5"/>
  <c r="V343" i="5"/>
  <c r="E343" i="5"/>
  <c r="X343" i="5" s="1"/>
  <c r="V344" i="5"/>
  <c r="E344" i="5"/>
  <c r="X344" i="5" s="1"/>
  <c r="V345" i="5"/>
  <c r="E345" i="5"/>
  <c r="V346" i="5"/>
  <c r="E346" i="5"/>
  <c r="V347" i="5"/>
  <c r="E347" i="5"/>
  <c r="X347" i="5" s="1"/>
  <c r="V348" i="5"/>
  <c r="E348" i="5"/>
  <c r="X348" i="5" s="1"/>
  <c r="V349" i="5"/>
  <c r="E349" i="5"/>
  <c r="V350" i="5"/>
  <c r="E350" i="5"/>
  <c r="V351" i="5"/>
  <c r="E351" i="5"/>
  <c r="X351" i="5" s="1"/>
  <c r="V352" i="5"/>
  <c r="E352" i="5"/>
  <c r="X352" i="5" s="1"/>
  <c r="V353" i="5"/>
  <c r="E353" i="5"/>
  <c r="V354" i="5"/>
  <c r="E354" i="5"/>
  <c r="V355" i="5"/>
  <c r="E355" i="5"/>
  <c r="X355" i="5" s="1"/>
  <c r="V356" i="5"/>
  <c r="E356" i="5"/>
  <c r="X356" i="5" s="1"/>
  <c r="V357" i="5"/>
  <c r="E357" i="5"/>
  <c r="V358" i="5"/>
  <c r="E358" i="5"/>
  <c r="V359" i="5"/>
  <c r="E359" i="5"/>
  <c r="X359" i="5" s="1"/>
  <c r="V360" i="5"/>
  <c r="E360" i="5"/>
  <c r="X360" i="5" s="1"/>
  <c r="V361" i="5"/>
  <c r="E361" i="5"/>
  <c r="V362" i="5"/>
  <c r="E362" i="5"/>
  <c r="V363" i="5"/>
  <c r="E363" i="5"/>
  <c r="X363" i="5" s="1"/>
  <c r="V364" i="5"/>
  <c r="E364" i="5"/>
  <c r="X364" i="5" s="1"/>
  <c r="V365" i="5"/>
  <c r="E365" i="5"/>
  <c r="V366" i="5"/>
  <c r="E366" i="5"/>
  <c r="V367" i="5"/>
  <c r="E367" i="5"/>
  <c r="X367" i="5" s="1"/>
  <c r="V368" i="5"/>
  <c r="E368" i="5"/>
  <c r="X368" i="5" s="1"/>
  <c r="V369" i="5"/>
  <c r="E369" i="5"/>
  <c r="V370" i="5"/>
  <c r="E370" i="5"/>
  <c r="V371" i="5"/>
  <c r="E371" i="5"/>
  <c r="X371" i="5" s="1"/>
  <c r="V372" i="5"/>
  <c r="E372" i="5"/>
  <c r="X372" i="5" s="1"/>
  <c r="V373" i="5"/>
  <c r="E373" i="5"/>
  <c r="V374" i="5"/>
  <c r="E374" i="5"/>
  <c r="V375" i="5"/>
  <c r="E375" i="5"/>
  <c r="X375" i="5" s="1"/>
  <c r="V376" i="5"/>
  <c r="E376" i="5"/>
  <c r="X376" i="5" s="1"/>
  <c r="V377" i="5"/>
  <c r="E377" i="5"/>
  <c r="V378" i="5"/>
  <c r="E378" i="5"/>
  <c r="V379" i="5"/>
  <c r="E379" i="5"/>
  <c r="X379" i="5" s="1"/>
  <c r="V380" i="5"/>
  <c r="E380" i="5"/>
  <c r="X380" i="5" s="1"/>
  <c r="V381" i="5"/>
  <c r="E381" i="5"/>
  <c r="V382" i="5"/>
  <c r="E382" i="5"/>
  <c r="V383" i="5"/>
  <c r="E383" i="5"/>
  <c r="X383" i="5" s="1"/>
  <c r="V384" i="5"/>
  <c r="E384" i="5"/>
  <c r="X384" i="5" s="1"/>
  <c r="V385" i="5"/>
  <c r="E385" i="5"/>
  <c r="V386" i="5"/>
  <c r="E386" i="5"/>
  <c r="V387" i="5"/>
  <c r="E387" i="5"/>
  <c r="X387" i="5" s="1"/>
  <c r="V388" i="5"/>
  <c r="E388" i="5"/>
  <c r="X388" i="5" s="1"/>
  <c r="V389" i="5"/>
  <c r="E389" i="5"/>
  <c r="V390" i="5"/>
  <c r="E390" i="5"/>
  <c r="V391" i="5"/>
  <c r="E391" i="5"/>
  <c r="X391" i="5" s="1"/>
  <c r="V392" i="5"/>
  <c r="E392" i="5"/>
  <c r="X392" i="5" s="1"/>
  <c r="V393" i="5"/>
  <c r="E393" i="5"/>
  <c r="V394" i="5"/>
  <c r="E394" i="5"/>
  <c r="V395" i="5"/>
  <c r="E395" i="5"/>
  <c r="X395" i="5" s="1"/>
  <c r="V396" i="5"/>
  <c r="E396" i="5"/>
  <c r="X396" i="5" s="1"/>
  <c r="V397" i="5"/>
  <c r="E397" i="5"/>
  <c r="V398" i="5"/>
  <c r="E398" i="5"/>
  <c r="V399" i="5"/>
  <c r="E399" i="5"/>
  <c r="X399" i="5" s="1"/>
  <c r="V400" i="5"/>
  <c r="E400" i="5"/>
  <c r="X400" i="5" s="1"/>
  <c r="V401" i="5"/>
  <c r="E401" i="5"/>
  <c r="V402" i="5"/>
  <c r="E402" i="5"/>
  <c r="V403" i="5"/>
  <c r="E403" i="5"/>
  <c r="X403" i="5" s="1"/>
  <c r="V404" i="5"/>
  <c r="E404" i="5"/>
  <c r="V405" i="5"/>
  <c r="E405" i="5"/>
  <c r="V406" i="5"/>
  <c r="E406" i="5"/>
  <c r="V407" i="5"/>
  <c r="E407" i="5"/>
  <c r="X407" i="5" s="1"/>
  <c r="V408" i="5"/>
  <c r="E408" i="5"/>
  <c r="X408" i="5" s="1"/>
  <c r="V409" i="5"/>
  <c r="E409" i="5"/>
  <c r="V410" i="5"/>
  <c r="E410" i="5"/>
  <c r="V411" i="5"/>
  <c r="E411" i="5"/>
  <c r="X411" i="5" s="1"/>
  <c r="V412" i="5"/>
  <c r="E412" i="5"/>
  <c r="X412" i="5" s="1"/>
  <c r="V413" i="5"/>
  <c r="E413" i="5"/>
  <c r="V414" i="5"/>
  <c r="E414" i="5"/>
  <c r="V415" i="5"/>
  <c r="E415" i="5"/>
  <c r="X415" i="5" s="1"/>
  <c r="V416" i="5"/>
  <c r="E416" i="5"/>
  <c r="X416" i="5" s="1"/>
  <c r="V417" i="5"/>
  <c r="E417" i="5"/>
  <c r="V418" i="5"/>
  <c r="E418" i="5"/>
  <c r="V419" i="5"/>
  <c r="E419" i="5"/>
  <c r="X419" i="5" s="1"/>
  <c r="V420" i="5"/>
  <c r="E420" i="5"/>
  <c r="X420" i="5" s="1"/>
  <c r="V421" i="5"/>
  <c r="E421" i="5"/>
  <c r="V422" i="5"/>
  <c r="E422" i="5"/>
  <c r="V423" i="5"/>
  <c r="E423" i="5"/>
  <c r="X423" i="5" s="1"/>
  <c r="V424" i="5"/>
  <c r="E424" i="5"/>
  <c r="X424" i="5" s="1"/>
  <c r="V425" i="5"/>
  <c r="E425" i="5"/>
  <c r="V426" i="5"/>
  <c r="E426" i="5"/>
  <c r="V427" i="5"/>
  <c r="E427" i="5"/>
  <c r="X427" i="5" s="1"/>
  <c r="V428" i="5"/>
  <c r="E428" i="5"/>
  <c r="X428" i="5" s="1"/>
  <c r="V429" i="5"/>
  <c r="E429" i="5"/>
  <c r="V430" i="5"/>
  <c r="E430" i="5"/>
  <c r="V431" i="5"/>
  <c r="E431" i="5"/>
  <c r="X431" i="5" s="1"/>
  <c r="V432" i="5"/>
  <c r="E432" i="5"/>
  <c r="X432" i="5" s="1"/>
  <c r="V433" i="5"/>
  <c r="E433" i="5"/>
  <c r="V434" i="5"/>
  <c r="E434" i="5"/>
  <c r="V435" i="5"/>
  <c r="E435" i="5"/>
  <c r="X435" i="5" s="1"/>
  <c r="V436" i="5"/>
  <c r="E436" i="5"/>
  <c r="V437" i="5"/>
  <c r="E437" i="5"/>
  <c r="V438" i="5"/>
  <c r="E438" i="5"/>
  <c r="V439" i="5"/>
  <c r="E439" i="5"/>
  <c r="X439" i="5" s="1"/>
  <c r="V440" i="5"/>
  <c r="E440" i="5"/>
  <c r="X440" i="5" s="1"/>
  <c r="V441" i="5"/>
  <c r="E441" i="5"/>
  <c r="V442" i="5"/>
  <c r="E442" i="5"/>
  <c r="V443" i="5"/>
  <c r="E443" i="5"/>
  <c r="X443" i="5" s="1"/>
  <c r="V444" i="5"/>
  <c r="E444" i="5"/>
  <c r="X444" i="5" s="1"/>
  <c r="V445" i="5"/>
  <c r="E445" i="5"/>
  <c r="V446" i="5"/>
  <c r="E446" i="5"/>
  <c r="V447" i="5"/>
  <c r="E447" i="5"/>
  <c r="X447" i="5" s="1"/>
  <c r="V448" i="5"/>
  <c r="E448" i="5"/>
  <c r="X448" i="5" s="1"/>
  <c r="V449" i="5"/>
  <c r="E449" i="5"/>
  <c r="V450" i="5"/>
  <c r="E450" i="5"/>
  <c r="V451" i="5"/>
  <c r="E451" i="5"/>
  <c r="X451" i="5" s="1"/>
  <c r="V452" i="5"/>
  <c r="E452" i="5"/>
  <c r="X452" i="5" s="1"/>
  <c r="V453" i="5"/>
  <c r="E453" i="5"/>
  <c r="V454" i="5"/>
  <c r="E454" i="5"/>
  <c r="V455" i="5"/>
  <c r="E455" i="5"/>
  <c r="X455" i="5" s="1"/>
  <c r="V456" i="5"/>
  <c r="E456" i="5"/>
  <c r="X456" i="5" s="1"/>
  <c r="V457" i="5"/>
  <c r="E457" i="5"/>
  <c r="V458" i="5"/>
  <c r="E458" i="5"/>
  <c r="V459" i="5"/>
  <c r="E459" i="5"/>
  <c r="X459" i="5" s="1"/>
  <c r="V460" i="5"/>
  <c r="E460" i="5"/>
  <c r="X460" i="5" s="1"/>
  <c r="V461" i="5"/>
  <c r="E461" i="5"/>
  <c r="V462" i="5"/>
  <c r="E462" i="5"/>
  <c r="V463" i="5"/>
  <c r="E463" i="5"/>
  <c r="X463" i="5" s="1"/>
  <c r="V464" i="5"/>
  <c r="E464" i="5"/>
  <c r="X464" i="5" s="1"/>
  <c r="V465" i="5"/>
  <c r="E465" i="5"/>
  <c r="V466" i="5"/>
  <c r="E466" i="5"/>
  <c r="V467" i="5"/>
  <c r="E467" i="5"/>
  <c r="X467" i="5" s="1"/>
  <c r="V468" i="5"/>
  <c r="E468" i="5"/>
  <c r="X468" i="5" s="1"/>
  <c r="V469" i="5"/>
  <c r="E469" i="5"/>
  <c r="V470" i="5"/>
  <c r="E470" i="5"/>
  <c r="V471" i="5"/>
  <c r="E471" i="5"/>
  <c r="X471" i="5" s="1"/>
  <c r="V472" i="5"/>
  <c r="E472" i="5"/>
  <c r="X472" i="5" s="1"/>
  <c r="V473" i="5"/>
  <c r="E473" i="5"/>
  <c r="V474" i="5"/>
  <c r="E474" i="5"/>
  <c r="V475" i="5"/>
  <c r="E475" i="5"/>
  <c r="X475" i="5" s="1"/>
  <c r="V476" i="5"/>
  <c r="E476" i="5"/>
  <c r="X476" i="5" s="1"/>
  <c r="V477" i="5"/>
  <c r="E477" i="5"/>
  <c r="V478" i="5"/>
  <c r="E478" i="5"/>
  <c r="V479" i="5"/>
  <c r="E479" i="5"/>
  <c r="X479" i="5" s="1"/>
  <c r="V480" i="5"/>
  <c r="E480" i="5"/>
  <c r="X480" i="5" s="1"/>
  <c r="V481" i="5"/>
  <c r="E481" i="5"/>
  <c r="V482" i="5"/>
  <c r="E482" i="5"/>
  <c r="V483" i="5"/>
  <c r="E483" i="5"/>
  <c r="X483" i="5" s="1"/>
  <c r="V484" i="5"/>
  <c r="E484" i="5"/>
  <c r="X484" i="5" s="1"/>
  <c r="V485" i="5"/>
  <c r="E485" i="5"/>
  <c r="V486" i="5"/>
  <c r="E486" i="5"/>
  <c r="V487" i="5"/>
  <c r="E487" i="5"/>
  <c r="X487" i="5" s="1"/>
  <c r="V488" i="5"/>
  <c r="E488" i="5"/>
  <c r="X488" i="5" s="1"/>
  <c r="V489" i="5"/>
  <c r="E489" i="5"/>
  <c r="V490" i="5"/>
  <c r="E490" i="5"/>
  <c r="V491" i="5"/>
  <c r="E491" i="5"/>
  <c r="X491" i="5" s="1"/>
  <c r="V492" i="5"/>
  <c r="E492" i="5"/>
  <c r="X492" i="5" s="1"/>
  <c r="V493" i="5"/>
  <c r="E493" i="5"/>
  <c r="V494" i="5"/>
  <c r="E494" i="5"/>
  <c r="V495" i="5"/>
  <c r="E495" i="5"/>
  <c r="X495" i="5" s="1"/>
  <c r="V496" i="5"/>
  <c r="E496" i="5"/>
  <c r="X496" i="5" s="1"/>
  <c r="V497" i="5"/>
  <c r="E497" i="5"/>
  <c r="V498" i="5"/>
  <c r="E498" i="5"/>
  <c r="V499" i="5"/>
  <c r="E499" i="5"/>
  <c r="X499" i="5" s="1"/>
  <c r="V500" i="5"/>
  <c r="E500" i="5"/>
  <c r="X500" i="5" s="1"/>
  <c r="V501" i="5"/>
  <c r="E501" i="5"/>
  <c r="V502" i="5"/>
  <c r="E502" i="5"/>
  <c r="V503" i="5"/>
  <c r="E503" i="5"/>
  <c r="X503" i="5" s="1"/>
  <c r="V504" i="5"/>
  <c r="E504" i="5"/>
  <c r="X504" i="5" s="1"/>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X520" i="5" s="1"/>
  <c r="V521" i="5"/>
  <c r="E521" i="5"/>
  <c r="V522" i="5"/>
  <c r="E522" i="5"/>
  <c r="V523" i="5"/>
  <c r="E523" i="5"/>
  <c r="X523" i="5" s="1"/>
  <c r="V524" i="5"/>
  <c r="E524" i="5"/>
  <c r="X524" i="5" s="1"/>
  <c r="V525" i="5"/>
  <c r="E525" i="5"/>
  <c r="V526" i="5"/>
  <c r="E526" i="5"/>
  <c r="V527" i="5"/>
  <c r="E527" i="5"/>
  <c r="X527" i="5" s="1"/>
  <c r="V528" i="5"/>
  <c r="E528" i="5"/>
  <c r="X528" i="5" s="1"/>
  <c r="V529" i="5"/>
  <c r="E529" i="5"/>
  <c r="V530" i="5"/>
  <c r="E530" i="5"/>
  <c r="V531" i="5"/>
  <c r="E531" i="5"/>
  <c r="X531" i="5" s="1"/>
  <c r="V532" i="5"/>
  <c r="E532" i="5"/>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X555" i="5" s="1"/>
  <c r="V556" i="5"/>
  <c r="E556" i="5"/>
  <c r="X556" i="5" s="1"/>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V567" i="5"/>
  <c r="E567" i="5"/>
  <c r="X567" i="5" s="1"/>
  <c r="V568" i="5"/>
  <c r="E568" i="5"/>
  <c r="X568" i="5" s="1"/>
  <c r="V569" i="5"/>
  <c r="E569" i="5"/>
  <c r="V570" i="5"/>
  <c r="E570" i="5"/>
  <c r="V571" i="5"/>
  <c r="E571" i="5"/>
  <c r="X571" i="5" s="1"/>
  <c r="V572" i="5"/>
  <c r="E572" i="5"/>
  <c r="X572" i="5" s="1"/>
  <c r="V573" i="5"/>
  <c r="E573" i="5"/>
  <c r="V574" i="5"/>
  <c r="E574" i="5"/>
  <c r="V575" i="5"/>
  <c r="E575" i="5"/>
  <c r="X575" i="5" s="1"/>
  <c r="V576" i="5"/>
  <c r="E576" i="5"/>
  <c r="X576" i="5" s="1"/>
  <c r="V577" i="5"/>
  <c r="E577" i="5"/>
  <c r="V578" i="5"/>
  <c r="E578" i="5"/>
  <c r="V579" i="5"/>
  <c r="E579" i="5"/>
  <c r="X579" i="5" s="1"/>
  <c r="V580" i="5"/>
  <c r="E580" i="5"/>
  <c r="X580" i="5" s="1"/>
  <c r="V581" i="5"/>
  <c r="E581" i="5"/>
  <c r="V582" i="5"/>
  <c r="E582" i="5"/>
  <c r="V583" i="5"/>
  <c r="E583" i="5"/>
  <c r="X583" i="5" s="1"/>
  <c r="V584" i="5"/>
  <c r="E584" i="5"/>
  <c r="X584" i="5" s="1"/>
  <c r="V585" i="5"/>
  <c r="E585" i="5"/>
  <c r="V586" i="5"/>
  <c r="E586" i="5"/>
  <c r="V587" i="5"/>
  <c r="E587" i="5"/>
  <c r="X587" i="5" s="1"/>
  <c r="V588" i="5"/>
  <c r="E588" i="5"/>
  <c r="X588" i="5" s="1"/>
  <c r="V589" i="5"/>
  <c r="E589" i="5"/>
  <c r="V590" i="5"/>
  <c r="E590" i="5"/>
  <c r="V591" i="5"/>
  <c r="E591" i="5"/>
  <c r="X591" i="5" s="1"/>
  <c r="V592" i="5"/>
  <c r="E592" i="5"/>
  <c r="X592" i="5" s="1"/>
  <c r="V593" i="5"/>
  <c r="E593" i="5"/>
  <c r="V594" i="5"/>
  <c r="E594" i="5"/>
  <c r="V595" i="5"/>
  <c r="E595" i="5"/>
  <c r="X595" i="5" s="1"/>
  <c r="V596" i="5"/>
  <c r="E596" i="5"/>
  <c r="V597" i="5"/>
  <c r="E597" i="5"/>
  <c r="V598" i="5"/>
  <c r="E598" i="5"/>
  <c r="V599" i="5"/>
  <c r="E599" i="5"/>
  <c r="X599" i="5" s="1"/>
  <c r="V600" i="5"/>
  <c r="E600" i="5"/>
  <c r="X600" i="5" s="1"/>
  <c r="V601" i="5"/>
  <c r="E601" i="5"/>
  <c r="V602" i="5"/>
  <c r="E602" i="5"/>
  <c r="V603" i="5"/>
  <c r="E603" i="5"/>
  <c r="X603" i="5" s="1"/>
  <c r="V604" i="5"/>
  <c r="E604" i="5"/>
  <c r="X604" i="5" s="1"/>
  <c r="V605" i="5"/>
  <c r="E605" i="5"/>
  <c r="V606" i="5"/>
  <c r="E606" i="5"/>
  <c r="V607" i="5"/>
  <c r="E607" i="5"/>
  <c r="X607" i="5" s="1"/>
  <c r="V608" i="5"/>
  <c r="E608" i="5"/>
  <c r="X608" i="5" s="1"/>
  <c r="V609" i="5"/>
  <c r="E609" i="5"/>
  <c r="V610" i="5"/>
  <c r="E610" i="5"/>
  <c r="V611" i="5"/>
  <c r="E611" i="5"/>
  <c r="X611" i="5" s="1"/>
  <c r="V612" i="5"/>
  <c r="E612" i="5"/>
  <c r="X612" i="5" s="1"/>
  <c r="V613" i="5"/>
  <c r="E613" i="5"/>
  <c r="V614" i="5"/>
  <c r="E614" i="5"/>
  <c r="V615" i="5"/>
  <c r="E615" i="5"/>
  <c r="X615" i="5" s="1"/>
  <c r="V616" i="5"/>
  <c r="E616" i="5"/>
  <c r="X616" i="5" s="1"/>
  <c r="V617" i="5"/>
  <c r="E617" i="5"/>
  <c r="V618" i="5"/>
  <c r="E618" i="5"/>
  <c r="V619" i="5"/>
  <c r="E619" i="5"/>
  <c r="X619" i="5" s="1"/>
  <c r="V620" i="5"/>
  <c r="E620" i="5"/>
  <c r="X620" i="5" s="1"/>
  <c r="V621" i="5"/>
  <c r="E621" i="5"/>
  <c r="V622" i="5"/>
  <c r="E622" i="5"/>
  <c r="V623" i="5"/>
  <c r="E623" i="5"/>
  <c r="X623" i="5" s="1"/>
  <c r="V624" i="5"/>
  <c r="E624" i="5"/>
  <c r="X624" i="5" s="1"/>
  <c r="V625" i="5"/>
  <c r="E625" i="5"/>
  <c r="V626" i="5"/>
  <c r="E626" i="5"/>
  <c r="V627" i="5"/>
  <c r="E627" i="5"/>
  <c r="X627" i="5" s="1"/>
  <c r="V628" i="5"/>
  <c r="E628" i="5"/>
  <c r="X628" i="5" s="1"/>
  <c r="V629" i="5"/>
  <c r="E629" i="5"/>
  <c r="V630" i="5"/>
  <c r="E630" i="5"/>
  <c r="V631" i="5"/>
  <c r="E631" i="5"/>
  <c r="X631" i="5" s="1"/>
  <c r="V632" i="5"/>
  <c r="E632" i="5"/>
  <c r="X632" i="5" s="1"/>
  <c r="V633" i="5"/>
  <c r="E633" i="5"/>
  <c r="V634" i="5"/>
  <c r="E634" i="5"/>
  <c r="V635" i="5"/>
  <c r="E635" i="5"/>
  <c r="X635" i="5" s="1"/>
  <c r="V636" i="5"/>
  <c r="E636" i="5"/>
  <c r="X636" i="5" s="1"/>
  <c r="V637" i="5"/>
  <c r="E637" i="5"/>
  <c r="V638" i="5"/>
  <c r="E638" i="5"/>
  <c r="V639" i="5"/>
  <c r="E639" i="5"/>
  <c r="X639" i="5" s="1"/>
  <c r="V640" i="5"/>
  <c r="E640" i="5"/>
  <c r="X640" i="5" s="1"/>
  <c r="V641" i="5"/>
  <c r="E641" i="5"/>
  <c r="V642" i="5"/>
  <c r="E642" i="5"/>
  <c r="V643" i="5"/>
  <c r="E643" i="5"/>
  <c r="X643" i="5" s="1"/>
  <c r="V644" i="5"/>
  <c r="E644" i="5"/>
  <c r="X644" i="5" s="1"/>
  <c r="V645" i="5"/>
  <c r="E645" i="5"/>
  <c r="V646" i="5"/>
  <c r="E646" i="5"/>
  <c r="V647" i="5"/>
  <c r="E647" i="5"/>
  <c r="X647" i="5" s="1"/>
  <c r="V648" i="5"/>
  <c r="E648" i="5"/>
  <c r="X648" i="5" s="1"/>
  <c r="V649" i="5"/>
  <c r="E649" i="5"/>
  <c r="V650" i="5"/>
  <c r="E650" i="5"/>
  <c r="V651" i="5"/>
  <c r="E651" i="5"/>
  <c r="X651" i="5" s="1"/>
  <c r="V652" i="5"/>
  <c r="E652" i="5"/>
  <c r="X652" i="5" s="1"/>
  <c r="V653" i="5"/>
  <c r="E653" i="5"/>
  <c r="V654" i="5"/>
  <c r="E654" i="5"/>
  <c r="V655" i="5"/>
  <c r="E655" i="5"/>
  <c r="X655" i="5" s="1"/>
  <c r="V656" i="5"/>
  <c r="E656" i="5"/>
  <c r="X656" i="5" s="1"/>
  <c r="V657" i="5"/>
  <c r="E657" i="5"/>
  <c r="V658" i="5"/>
  <c r="E658" i="5"/>
  <c r="V659" i="5"/>
  <c r="E659" i="5"/>
  <c r="X659" i="5" s="1"/>
  <c r="V660" i="5"/>
  <c r="E660" i="5"/>
  <c r="V661" i="5"/>
  <c r="E661" i="5"/>
  <c r="V662" i="5"/>
  <c r="E662" i="5"/>
  <c r="V663" i="5"/>
  <c r="E663" i="5"/>
  <c r="X663" i="5" s="1"/>
  <c r="V664" i="5"/>
  <c r="E664" i="5"/>
  <c r="X664" i="5" s="1"/>
  <c r="V665" i="5"/>
  <c r="E665" i="5"/>
  <c r="V666" i="5"/>
  <c r="E666" i="5"/>
  <c r="V667" i="5"/>
  <c r="E667" i="5"/>
  <c r="X667" i="5" s="1"/>
  <c r="V668" i="5"/>
  <c r="E668" i="5"/>
  <c r="X668" i="5" s="1"/>
  <c r="V669" i="5"/>
  <c r="E669" i="5"/>
  <c r="V670" i="5"/>
  <c r="E670" i="5"/>
  <c r="V671" i="5"/>
  <c r="E671" i="5"/>
  <c r="X671" i="5" s="1"/>
  <c r="V672" i="5"/>
  <c r="E672" i="5"/>
  <c r="X672" i="5" s="1"/>
  <c r="V673" i="5"/>
  <c r="E673" i="5"/>
  <c r="V674" i="5"/>
  <c r="E674" i="5"/>
  <c r="V675" i="5"/>
  <c r="E675" i="5"/>
  <c r="X675" i="5" s="1"/>
  <c r="V676" i="5"/>
  <c r="E676" i="5"/>
  <c r="X676" i="5" s="1"/>
  <c r="V677" i="5"/>
  <c r="E677" i="5"/>
  <c r="V678" i="5"/>
  <c r="E678" i="5"/>
  <c r="V679" i="5"/>
  <c r="E679" i="5"/>
  <c r="X679" i="5" s="1"/>
  <c r="V680" i="5"/>
  <c r="E680" i="5"/>
  <c r="X680" i="5" s="1"/>
  <c r="V681" i="5"/>
  <c r="E681" i="5"/>
  <c r="V682" i="5"/>
  <c r="E682" i="5"/>
  <c r="V683" i="5"/>
  <c r="E683" i="5"/>
  <c r="X683" i="5" s="1"/>
  <c r="V684" i="5"/>
  <c r="E684" i="5"/>
  <c r="X684" i="5" s="1"/>
  <c r="V685" i="5"/>
  <c r="E685" i="5"/>
  <c r="V686" i="5"/>
  <c r="E686" i="5"/>
  <c r="V687" i="5"/>
  <c r="E687" i="5"/>
  <c r="V688" i="5"/>
  <c r="E688" i="5"/>
  <c r="X688" i="5" s="1"/>
  <c r="V689" i="5"/>
  <c r="E689" i="5"/>
  <c r="V690" i="5"/>
  <c r="E690" i="5"/>
  <c r="V691" i="5"/>
  <c r="E691" i="5"/>
  <c r="X691" i="5" s="1"/>
  <c r="V692" i="5"/>
  <c r="E692" i="5"/>
  <c r="X692" i="5" s="1"/>
  <c r="V693" i="5"/>
  <c r="E693" i="5"/>
  <c r="V694" i="5"/>
  <c r="E694" i="5"/>
  <c r="V695" i="5"/>
  <c r="E695" i="5"/>
  <c r="X695" i="5" s="1"/>
  <c r="V696" i="5"/>
  <c r="E696" i="5"/>
  <c r="X696" i="5" s="1"/>
  <c r="V697" i="5"/>
  <c r="E697" i="5"/>
  <c r="V698" i="5"/>
  <c r="E698" i="5"/>
  <c r="V699" i="5"/>
  <c r="E699" i="5"/>
  <c r="X699" i="5" s="1"/>
  <c r="V700" i="5"/>
  <c r="E700" i="5"/>
  <c r="X700" i="5" s="1"/>
  <c r="V701" i="5"/>
  <c r="E701" i="5"/>
  <c r="V702" i="5"/>
  <c r="E702" i="5"/>
  <c r="V703" i="5"/>
  <c r="E703" i="5"/>
  <c r="X703" i="5" s="1"/>
  <c r="V704" i="5"/>
  <c r="E704" i="5"/>
  <c r="X704" i="5" s="1"/>
  <c r="V705" i="5"/>
  <c r="E705" i="5"/>
  <c r="V706" i="5"/>
  <c r="E706" i="5"/>
  <c r="V707" i="5"/>
  <c r="E707" i="5"/>
  <c r="X707" i="5" s="1"/>
  <c r="V708" i="5"/>
  <c r="E708" i="5"/>
  <c r="X708" i="5" s="1"/>
  <c r="V709" i="5"/>
  <c r="E709" i="5"/>
  <c r="V710" i="5"/>
  <c r="E710" i="5"/>
  <c r="V711" i="5"/>
  <c r="E711" i="5"/>
  <c r="X711" i="5" s="1"/>
  <c r="V712" i="5"/>
  <c r="E712" i="5"/>
  <c r="X712" i="5" s="1"/>
  <c r="V713" i="5"/>
  <c r="E713" i="5"/>
  <c r="V714" i="5"/>
  <c r="E714" i="5"/>
  <c r="V715" i="5"/>
  <c r="E715" i="5"/>
  <c r="X715" i="5" s="1"/>
  <c r="V716" i="5"/>
  <c r="E716" i="5"/>
  <c r="X716" i="5" s="1"/>
  <c r="V717" i="5"/>
  <c r="E717" i="5"/>
  <c r="V718" i="5"/>
  <c r="E718" i="5"/>
  <c r="V719" i="5"/>
  <c r="E719" i="5"/>
  <c r="X719" i="5" s="1"/>
  <c r="V720" i="5"/>
  <c r="E720" i="5"/>
  <c r="X720" i="5" s="1"/>
  <c r="V721" i="5"/>
  <c r="E721" i="5"/>
  <c r="V722" i="5"/>
  <c r="E722" i="5"/>
  <c r="V723" i="5"/>
  <c r="E723" i="5"/>
  <c r="X723" i="5" s="1"/>
  <c r="V724" i="5"/>
  <c r="E724" i="5"/>
  <c r="X724" i="5" s="1"/>
  <c r="V725" i="5"/>
  <c r="E725" i="5"/>
  <c r="V726" i="5"/>
  <c r="E726" i="5"/>
  <c r="V727" i="5"/>
  <c r="E727" i="5"/>
  <c r="X727" i="5" s="1"/>
  <c r="V728" i="5"/>
  <c r="E728" i="5"/>
  <c r="X728" i="5" s="1"/>
  <c r="V729" i="5"/>
  <c r="E729" i="5"/>
  <c r="V730" i="5"/>
  <c r="E730" i="5"/>
  <c r="V731" i="5"/>
  <c r="E731" i="5"/>
  <c r="X731" i="5" s="1"/>
  <c r="V732" i="5"/>
  <c r="E732" i="5"/>
  <c r="X732" i="5" s="1"/>
  <c r="V733" i="5"/>
  <c r="E733" i="5"/>
  <c r="V734" i="5"/>
  <c r="E734" i="5"/>
  <c r="V735" i="5"/>
  <c r="E735" i="5"/>
  <c r="X735" i="5" s="1"/>
  <c r="V736" i="5"/>
  <c r="E736" i="5"/>
  <c r="X736" i="5" s="1"/>
  <c r="V737" i="5"/>
  <c r="E737" i="5"/>
  <c r="V738" i="5"/>
  <c r="E738" i="5"/>
  <c r="V739" i="5"/>
  <c r="E739" i="5"/>
  <c r="X739" i="5" s="1"/>
  <c r="V740" i="5"/>
  <c r="E740" i="5"/>
  <c r="X740" i="5" s="1"/>
  <c r="V741" i="5"/>
  <c r="E741" i="5"/>
  <c r="V742" i="5"/>
  <c r="E742" i="5"/>
  <c r="V743" i="5"/>
  <c r="E743" i="5"/>
  <c r="X743" i="5" s="1"/>
  <c r="V744" i="5"/>
  <c r="E744" i="5"/>
  <c r="X744" i="5" s="1"/>
  <c r="V745" i="5"/>
  <c r="E745" i="5"/>
  <c r="V746" i="5"/>
  <c r="E746" i="5"/>
  <c r="V747" i="5"/>
  <c r="E747" i="5"/>
  <c r="X747" i="5" s="1"/>
  <c r="V748" i="5"/>
  <c r="E748" i="5"/>
  <c r="X748" i="5" s="1"/>
  <c r="V749" i="5"/>
  <c r="E749" i="5"/>
  <c r="V750" i="5"/>
  <c r="E750" i="5"/>
  <c r="V751" i="5"/>
  <c r="E751" i="5"/>
  <c r="X751" i="5" s="1"/>
  <c r="V752" i="5"/>
  <c r="E752" i="5"/>
  <c r="X752" i="5" s="1"/>
  <c r="V753" i="5"/>
  <c r="E753" i="5"/>
  <c r="V754" i="5"/>
  <c r="E754" i="5"/>
  <c r="V755" i="5"/>
  <c r="E755" i="5"/>
  <c r="X755" i="5" s="1"/>
  <c r="V756" i="5"/>
  <c r="E756" i="5"/>
  <c r="X756" i="5" s="1"/>
  <c r="V757" i="5"/>
  <c r="E757" i="5"/>
  <c r="V758" i="5"/>
  <c r="E758" i="5"/>
  <c r="V759" i="5"/>
  <c r="E759" i="5"/>
  <c r="X759" i="5" s="1"/>
  <c r="V760" i="5"/>
  <c r="E760" i="5"/>
  <c r="X760" i="5" s="1"/>
  <c r="V761" i="5"/>
  <c r="E761" i="5"/>
  <c r="V762" i="5"/>
  <c r="E762" i="5"/>
  <c r="V763" i="5"/>
  <c r="E763" i="5"/>
  <c r="X763" i="5" s="1"/>
  <c r="V764" i="5"/>
  <c r="E764" i="5"/>
  <c r="X764" i="5" s="1"/>
  <c r="V765" i="5"/>
  <c r="E765" i="5"/>
  <c r="V766" i="5"/>
  <c r="E766" i="5"/>
  <c r="V767" i="5"/>
  <c r="E767" i="5"/>
  <c r="X767" i="5" s="1"/>
  <c r="V768" i="5"/>
  <c r="E768" i="5"/>
  <c r="X768" i="5" s="1"/>
  <c r="V769" i="5"/>
  <c r="E769" i="5"/>
  <c r="V770" i="5"/>
  <c r="E770" i="5"/>
  <c r="V771" i="5"/>
  <c r="E771" i="5"/>
  <c r="X771" i="5" s="1"/>
  <c r="V772" i="5"/>
  <c r="E772" i="5"/>
  <c r="X772" i="5" s="1"/>
  <c r="V773" i="5"/>
  <c r="E773" i="5"/>
  <c r="V774" i="5"/>
  <c r="E774" i="5"/>
  <c r="V775" i="5"/>
  <c r="E775" i="5"/>
  <c r="X775" i="5" s="1"/>
  <c r="V776" i="5"/>
  <c r="E776" i="5"/>
  <c r="V777" i="5"/>
  <c r="E777" i="5"/>
  <c r="V778" i="5"/>
  <c r="E778" i="5"/>
  <c r="V779" i="5"/>
  <c r="E779" i="5"/>
  <c r="X779" i="5" s="1"/>
  <c r="V780" i="5"/>
  <c r="E780" i="5"/>
  <c r="X780" i="5" s="1"/>
  <c r="V781" i="5"/>
  <c r="E781" i="5"/>
  <c r="V782" i="5"/>
  <c r="E782" i="5"/>
  <c r="V783" i="5"/>
  <c r="E783" i="5"/>
  <c r="X783" i="5" s="1"/>
  <c r="V784" i="5"/>
  <c r="E784" i="5"/>
  <c r="X784" i="5" s="1"/>
  <c r="V785" i="5"/>
  <c r="E785" i="5"/>
  <c r="V786" i="5"/>
  <c r="E786" i="5"/>
  <c r="V787" i="5"/>
  <c r="E787" i="5"/>
  <c r="X787" i="5" s="1"/>
  <c r="V788" i="5"/>
  <c r="E788" i="5"/>
  <c r="X788" i="5" s="1"/>
  <c r="V789" i="5"/>
  <c r="E789" i="5"/>
  <c r="V790" i="5"/>
  <c r="E790" i="5"/>
  <c r="V791" i="5"/>
  <c r="E791" i="5"/>
  <c r="X791" i="5" s="1"/>
  <c r="V792" i="5"/>
  <c r="E792" i="5"/>
  <c r="X792" i="5" s="1"/>
  <c r="V793" i="5"/>
  <c r="E793" i="5"/>
  <c r="V794" i="5"/>
  <c r="E794" i="5"/>
  <c r="V795" i="5"/>
  <c r="E795" i="5"/>
  <c r="X795" i="5" s="1"/>
  <c r="V796" i="5"/>
  <c r="E796" i="5"/>
  <c r="X796" i="5" s="1"/>
  <c r="V797" i="5"/>
  <c r="E797" i="5"/>
  <c r="V798" i="5"/>
  <c r="E798" i="5"/>
  <c r="V799" i="5"/>
  <c r="E799" i="5"/>
  <c r="X799" i="5" s="1"/>
  <c r="V800" i="5"/>
  <c r="E800" i="5"/>
  <c r="X800" i="5" s="1"/>
  <c r="V801" i="5"/>
  <c r="E801" i="5"/>
  <c r="V802" i="5"/>
  <c r="E802" i="5"/>
  <c r="V803" i="5"/>
  <c r="E803" i="5"/>
  <c r="X803" i="5" s="1"/>
  <c r="V804" i="5"/>
  <c r="E804" i="5"/>
  <c r="X804" i="5" s="1"/>
  <c r="V805" i="5"/>
  <c r="E805" i="5"/>
  <c r="V806" i="5"/>
  <c r="E806" i="5"/>
  <c r="V807" i="5"/>
  <c r="E807" i="5"/>
  <c r="X807" i="5" s="1"/>
  <c r="V808" i="5"/>
  <c r="E808" i="5"/>
  <c r="X808" i="5" s="1"/>
  <c r="V809" i="5"/>
  <c r="E809" i="5"/>
  <c r="V810" i="5"/>
  <c r="E810" i="5"/>
  <c r="V811" i="5"/>
  <c r="E811" i="5"/>
  <c r="X811" i="5" s="1"/>
  <c r="V812" i="5"/>
  <c r="E812" i="5"/>
  <c r="X812" i="5" s="1"/>
  <c r="V813" i="5"/>
  <c r="E813" i="5"/>
  <c r="V814" i="5"/>
  <c r="E814" i="5"/>
  <c r="V815" i="5"/>
  <c r="E815" i="5"/>
  <c r="X815" i="5" s="1"/>
  <c r="V816" i="5"/>
  <c r="E816" i="5"/>
  <c r="X816" i="5" s="1"/>
  <c r="V817" i="5"/>
  <c r="E817" i="5"/>
  <c r="V818" i="5"/>
  <c r="E818" i="5"/>
  <c r="V819" i="5"/>
  <c r="E819" i="5"/>
  <c r="X819" i="5" s="1"/>
  <c r="V820" i="5"/>
  <c r="E820" i="5"/>
  <c r="X820" i="5" s="1"/>
  <c r="V821" i="5"/>
  <c r="E821" i="5"/>
  <c r="V822" i="5"/>
  <c r="E822" i="5"/>
  <c r="V823" i="5"/>
  <c r="E823" i="5"/>
  <c r="X823" i="5" s="1"/>
  <c r="V824" i="5"/>
  <c r="E824" i="5"/>
  <c r="X824" i="5" s="1"/>
  <c r="V825" i="5"/>
  <c r="E825" i="5"/>
  <c r="V826" i="5"/>
  <c r="E826" i="5"/>
  <c r="V827" i="5"/>
  <c r="E827" i="5"/>
  <c r="X827" i="5" s="1"/>
  <c r="V828" i="5"/>
  <c r="E828" i="5"/>
  <c r="X828" i="5" s="1"/>
  <c r="V829" i="5"/>
  <c r="E829" i="5"/>
  <c r="V830" i="5"/>
  <c r="E830" i="5"/>
  <c r="V831" i="5"/>
  <c r="E831" i="5"/>
  <c r="X831" i="5" s="1"/>
  <c r="V832" i="5"/>
  <c r="E832" i="5"/>
  <c r="X832" i="5" s="1"/>
  <c r="V833" i="5"/>
  <c r="E833" i="5"/>
  <c r="V834" i="5"/>
  <c r="E834" i="5"/>
  <c r="V835" i="5"/>
  <c r="E835" i="5"/>
  <c r="X835" i="5" s="1"/>
  <c r="V836" i="5"/>
  <c r="E836" i="5"/>
  <c r="X836" i="5" s="1"/>
  <c r="V837" i="5"/>
  <c r="E837" i="5"/>
  <c r="V838" i="5"/>
  <c r="E838" i="5"/>
  <c r="V839" i="5"/>
  <c r="E839" i="5"/>
  <c r="X839" i="5" s="1"/>
  <c r="V840" i="5"/>
  <c r="E840" i="5"/>
  <c r="V841" i="5"/>
  <c r="E841" i="5"/>
  <c r="V842" i="5"/>
  <c r="E842" i="5"/>
  <c r="V843" i="5"/>
  <c r="E843" i="5"/>
  <c r="X843" i="5" s="1"/>
  <c r="V844" i="5"/>
  <c r="E844" i="5"/>
  <c r="X844" i="5" s="1"/>
  <c r="V845" i="5"/>
  <c r="E845" i="5"/>
  <c r="V846" i="5"/>
  <c r="E846" i="5"/>
  <c r="V847" i="5"/>
  <c r="E847" i="5"/>
  <c r="X847" i="5" s="1"/>
  <c r="V848" i="5"/>
  <c r="E848" i="5"/>
  <c r="X848" i="5" s="1"/>
  <c r="V849" i="5"/>
  <c r="E849" i="5"/>
  <c r="V850" i="5"/>
  <c r="E850" i="5"/>
  <c r="V851" i="5"/>
  <c r="E851" i="5"/>
  <c r="X851" i="5" s="1"/>
  <c r="V852" i="5"/>
  <c r="E852" i="5"/>
  <c r="X852" i="5" s="1"/>
  <c r="V853" i="5"/>
  <c r="E853" i="5"/>
  <c r="V854" i="5"/>
  <c r="E854" i="5"/>
  <c r="V855" i="5"/>
  <c r="E855" i="5"/>
  <c r="X855" i="5" s="1"/>
  <c r="V856" i="5"/>
  <c r="E856" i="5"/>
  <c r="X856" i="5" s="1"/>
  <c r="V857" i="5"/>
  <c r="E857" i="5"/>
  <c r="V858" i="5"/>
  <c r="E858" i="5"/>
  <c r="V859" i="5"/>
  <c r="E859" i="5"/>
  <c r="X859" i="5" s="1"/>
  <c r="V860" i="5"/>
  <c r="E860" i="5"/>
  <c r="X860" i="5" s="1"/>
  <c r="V861" i="5"/>
  <c r="E861" i="5"/>
  <c r="V862" i="5"/>
  <c r="E862" i="5"/>
  <c r="V863" i="5"/>
  <c r="E863" i="5"/>
  <c r="X863" i="5" s="1"/>
  <c r="V864" i="5"/>
  <c r="E864" i="5"/>
  <c r="X864" i="5" s="1"/>
  <c r="V865" i="5"/>
  <c r="E865" i="5"/>
  <c r="V866" i="5"/>
  <c r="E866" i="5"/>
  <c r="V867" i="5"/>
  <c r="E867" i="5"/>
  <c r="X867" i="5" s="1"/>
  <c r="V868" i="5"/>
  <c r="E868" i="5"/>
  <c r="X868" i="5" s="1"/>
  <c r="V869" i="5"/>
  <c r="E869" i="5"/>
  <c r="V870" i="5"/>
  <c r="E870" i="5"/>
  <c r="V871" i="5"/>
  <c r="E871" i="5"/>
  <c r="X871" i="5" s="1"/>
  <c r="V872" i="5"/>
  <c r="E872" i="5"/>
  <c r="X872" i="5" s="1"/>
  <c r="V873" i="5"/>
  <c r="E873" i="5"/>
  <c r="V874" i="5"/>
  <c r="E874" i="5"/>
  <c r="V875" i="5"/>
  <c r="E875" i="5"/>
  <c r="X875" i="5" s="1"/>
  <c r="V876" i="5"/>
  <c r="E876" i="5"/>
  <c r="X876" i="5" s="1"/>
  <c r="V877" i="5"/>
  <c r="E877" i="5"/>
  <c r="V878" i="5"/>
  <c r="E878" i="5"/>
  <c r="V879" i="5"/>
  <c r="E879" i="5"/>
  <c r="X879" i="5" s="1"/>
  <c r="V880" i="5"/>
  <c r="E880" i="5"/>
  <c r="X880" i="5" s="1"/>
  <c r="V881" i="5"/>
  <c r="E881" i="5"/>
  <c r="V882" i="5"/>
  <c r="E882" i="5"/>
  <c r="V883" i="5"/>
  <c r="E883" i="5"/>
  <c r="X883" i="5" s="1"/>
  <c r="V884" i="5"/>
  <c r="E884" i="5"/>
  <c r="X884" i="5" s="1"/>
  <c r="V885" i="5"/>
  <c r="E885" i="5"/>
  <c r="V886" i="5"/>
  <c r="E886" i="5"/>
  <c r="V887" i="5"/>
  <c r="E887" i="5"/>
  <c r="X887" i="5" s="1"/>
  <c r="V888" i="5"/>
  <c r="E888" i="5"/>
  <c r="X888" i="5" s="1"/>
  <c r="V889" i="5"/>
  <c r="E889" i="5"/>
  <c r="V890" i="5"/>
  <c r="E890" i="5"/>
  <c r="V891" i="5"/>
  <c r="E891" i="5"/>
  <c r="X891" i="5" s="1"/>
  <c r="V892" i="5"/>
  <c r="E892" i="5"/>
  <c r="X892" i="5" s="1"/>
  <c r="V893" i="5"/>
  <c r="E893" i="5"/>
  <c r="V894" i="5"/>
  <c r="E894" i="5"/>
  <c r="V895" i="5"/>
  <c r="E895" i="5"/>
  <c r="X895" i="5" s="1"/>
  <c r="V896" i="5"/>
  <c r="E896" i="5"/>
  <c r="X896" i="5" s="1"/>
  <c r="V897" i="5"/>
  <c r="E897" i="5"/>
  <c r="V898" i="5"/>
  <c r="E898" i="5"/>
  <c r="V899" i="5"/>
  <c r="E899" i="5"/>
  <c r="X899" i="5" s="1"/>
  <c r="V900" i="5"/>
  <c r="E900" i="5"/>
  <c r="X900" i="5" s="1"/>
  <c r="V901" i="5"/>
  <c r="E901" i="5"/>
  <c r="V902" i="5"/>
  <c r="E902" i="5"/>
  <c r="V903" i="5"/>
  <c r="E903" i="5"/>
  <c r="X903" i="5" s="1"/>
  <c r="V904" i="5"/>
  <c r="E904" i="5"/>
  <c r="X904" i="5" s="1"/>
  <c r="V905" i="5"/>
  <c r="E905" i="5"/>
  <c r="V906" i="5"/>
  <c r="E906" i="5"/>
  <c r="V907" i="5"/>
  <c r="E907" i="5"/>
  <c r="X907" i="5" s="1"/>
  <c r="V908" i="5"/>
  <c r="E908" i="5"/>
  <c r="X908" i="5" s="1"/>
  <c r="V909" i="5"/>
  <c r="E909" i="5"/>
  <c r="V910" i="5"/>
  <c r="E910" i="5"/>
  <c r="V911" i="5"/>
  <c r="E911" i="5"/>
  <c r="X911" i="5" s="1"/>
  <c r="V912" i="5"/>
  <c r="E912" i="5"/>
  <c r="X912" i="5" s="1"/>
  <c r="V913" i="5"/>
  <c r="E913" i="5"/>
  <c r="V914" i="5"/>
  <c r="E914" i="5"/>
  <c r="V915" i="5"/>
  <c r="E915" i="5"/>
  <c r="X915" i="5" s="1"/>
  <c r="V916" i="5"/>
  <c r="E916" i="5"/>
  <c r="X916" i="5" s="1"/>
  <c r="V917" i="5"/>
  <c r="E917" i="5"/>
  <c r="V918" i="5"/>
  <c r="E918" i="5"/>
  <c r="V919" i="5"/>
  <c r="E919" i="5"/>
  <c r="X919" i="5" s="1"/>
  <c r="V920" i="5"/>
  <c r="E920" i="5"/>
  <c r="X920" i="5" s="1"/>
  <c r="V921" i="5"/>
  <c r="E921" i="5"/>
  <c r="V922" i="5"/>
  <c r="E922" i="5"/>
  <c r="V923" i="5"/>
  <c r="E923" i="5"/>
  <c r="X923" i="5" s="1"/>
  <c r="V924" i="5"/>
  <c r="E924" i="5"/>
  <c r="V925" i="5"/>
  <c r="E925" i="5"/>
  <c r="V926" i="5"/>
  <c r="E926" i="5"/>
  <c r="V927" i="5"/>
  <c r="E927" i="5"/>
  <c r="X927" i="5" s="1"/>
  <c r="V928" i="5"/>
  <c r="E928" i="5"/>
  <c r="X928" i="5" s="1"/>
  <c r="V929" i="5"/>
  <c r="E929" i="5"/>
  <c r="V930" i="5"/>
  <c r="E930" i="5"/>
  <c r="V931" i="5"/>
  <c r="E931" i="5"/>
  <c r="X931" i="5" s="1"/>
  <c r="V932" i="5"/>
  <c r="E932" i="5"/>
  <c r="X932" i="5" s="1"/>
  <c r="V933" i="5"/>
  <c r="E933" i="5"/>
  <c r="V934" i="5"/>
  <c r="E934" i="5"/>
  <c r="V935" i="5"/>
  <c r="E935" i="5"/>
  <c r="X935" i="5" s="1"/>
  <c r="V936" i="5"/>
  <c r="E936" i="5"/>
  <c r="X936" i="5" s="1"/>
  <c r="V937" i="5"/>
  <c r="E937" i="5"/>
  <c r="V938" i="5"/>
  <c r="E938" i="5"/>
  <c r="V939" i="5"/>
  <c r="E939" i="5"/>
  <c r="X939" i="5" s="1"/>
  <c r="V940" i="5"/>
  <c r="E940" i="5"/>
  <c r="X940" i="5" s="1"/>
  <c r="V941" i="5"/>
  <c r="E941" i="5"/>
  <c r="V942" i="5"/>
  <c r="E942" i="5"/>
  <c r="V943" i="5"/>
  <c r="E943" i="5"/>
  <c r="X943" i="5" s="1"/>
  <c r="V944" i="5"/>
  <c r="E944" i="5"/>
  <c r="X944" i="5" s="1"/>
  <c r="V945" i="5"/>
  <c r="E945" i="5"/>
  <c r="V946" i="5"/>
  <c r="E946" i="5"/>
  <c r="V947" i="5"/>
  <c r="E947" i="5"/>
  <c r="X947" i="5" s="1"/>
  <c r="V948" i="5"/>
  <c r="E948" i="5"/>
  <c r="X948" i="5" s="1"/>
  <c r="V949" i="5"/>
  <c r="E949" i="5"/>
  <c r="V950" i="5"/>
  <c r="E950" i="5"/>
  <c r="V951" i="5"/>
  <c r="E951" i="5"/>
  <c r="X951" i="5" s="1"/>
  <c r="V952" i="5"/>
  <c r="E952" i="5"/>
  <c r="X952" i="5" s="1"/>
  <c r="V953" i="5"/>
  <c r="E953" i="5"/>
  <c r="V954" i="5"/>
  <c r="E954" i="5"/>
  <c r="V955" i="5"/>
  <c r="E955" i="5"/>
  <c r="X955" i="5" s="1"/>
  <c r="V956" i="5"/>
  <c r="E956" i="5"/>
  <c r="X956" i="5" s="1"/>
  <c r="V957" i="5"/>
  <c r="E957" i="5"/>
  <c r="V958" i="5"/>
  <c r="E958" i="5"/>
  <c r="V959" i="5"/>
  <c r="E959" i="5"/>
  <c r="X959" i="5" s="1"/>
  <c r="V960" i="5"/>
  <c r="E960" i="5"/>
  <c r="X960" i="5" s="1"/>
  <c r="V961" i="5"/>
  <c r="E961" i="5"/>
  <c r="V962" i="5"/>
  <c r="E962" i="5"/>
  <c r="V963" i="5"/>
  <c r="E963" i="5"/>
  <c r="X963" i="5" s="1"/>
  <c r="V964" i="5"/>
  <c r="E964" i="5"/>
  <c r="X964" i="5" s="1"/>
  <c r="V965" i="5"/>
  <c r="E965" i="5"/>
  <c r="V966" i="5"/>
  <c r="E966" i="5"/>
  <c r="V967" i="5"/>
  <c r="E967" i="5"/>
  <c r="X967" i="5" s="1"/>
  <c r="V968" i="5"/>
  <c r="E968" i="5"/>
  <c r="X968" i="5" s="1"/>
  <c r="V969" i="5"/>
  <c r="E969" i="5"/>
  <c r="V970" i="5"/>
  <c r="E970" i="5"/>
  <c r="V971" i="5"/>
  <c r="E971" i="5"/>
  <c r="X971" i="5" s="1"/>
  <c r="V972" i="5"/>
  <c r="E972" i="5"/>
  <c r="X972" i="5" s="1"/>
  <c r="V973" i="5"/>
  <c r="E973" i="5"/>
  <c r="V974" i="5"/>
  <c r="E974" i="5"/>
  <c r="V975" i="5"/>
  <c r="E975" i="5"/>
  <c r="X975" i="5" s="1"/>
  <c r="V976" i="5"/>
  <c r="E976" i="5"/>
  <c r="X976" i="5" s="1"/>
  <c r="V977" i="5"/>
  <c r="E977" i="5"/>
  <c r="V978" i="5"/>
  <c r="E978" i="5"/>
  <c r="V979" i="5"/>
  <c r="E979" i="5"/>
  <c r="X979" i="5" s="1"/>
  <c r="V980" i="5"/>
  <c r="E980" i="5"/>
  <c r="X980" i="5" s="1"/>
  <c r="V981" i="5"/>
  <c r="E981" i="5"/>
  <c r="V982" i="5"/>
  <c r="E982" i="5"/>
  <c r="V983" i="5"/>
  <c r="E983" i="5"/>
  <c r="X983" i="5" s="1"/>
  <c r="V984" i="5"/>
  <c r="E984" i="5"/>
  <c r="X984" i="5" s="1"/>
  <c r="V985" i="5"/>
  <c r="E985" i="5"/>
  <c r="V986" i="5"/>
  <c r="E986" i="5"/>
  <c r="V987" i="5"/>
  <c r="E987" i="5"/>
  <c r="X987" i="5" s="1"/>
  <c r="V988" i="5"/>
  <c r="E988" i="5"/>
  <c r="V989" i="5"/>
  <c r="E989" i="5"/>
  <c r="V990" i="5"/>
  <c r="E990" i="5"/>
  <c r="V991" i="5"/>
  <c r="E991" i="5"/>
  <c r="X991" i="5" s="1"/>
  <c r="V992" i="5"/>
  <c r="E992" i="5"/>
  <c r="X992" i="5" s="1"/>
  <c r="V993" i="5"/>
  <c r="E993" i="5"/>
  <c r="V994" i="5"/>
  <c r="E994" i="5"/>
  <c r="V995" i="5"/>
  <c r="E995" i="5"/>
  <c r="X995" i="5" s="1"/>
  <c r="V996" i="5"/>
  <c r="E996" i="5"/>
  <c r="X996" i="5" s="1"/>
  <c r="V997" i="5"/>
  <c r="E997" i="5"/>
  <c r="V998" i="5"/>
  <c r="E998" i="5"/>
  <c r="V999" i="5"/>
  <c r="E999" i="5"/>
  <c r="X999" i="5" s="1"/>
  <c r="V1000" i="5"/>
  <c r="E1000" i="5"/>
  <c r="X1000" i="5" s="1"/>
  <c r="V1001" i="5"/>
  <c r="E1001" i="5"/>
  <c r="V1002" i="5"/>
  <c r="E1002" i="5"/>
  <c r="V1003" i="5"/>
  <c r="E1003" i="5"/>
  <c r="X1003" i="5" s="1"/>
  <c r="V1004" i="5"/>
  <c r="E1004" i="5"/>
  <c r="X1004" i="5" s="1"/>
  <c r="V1005" i="5"/>
  <c r="E1005" i="5"/>
  <c r="V1006" i="5"/>
  <c r="E1006" i="5"/>
  <c r="V1007" i="5"/>
  <c r="E1007" i="5"/>
  <c r="X1007" i="5" s="1"/>
  <c r="V1008" i="5"/>
  <c r="E1008" i="5"/>
  <c r="X1008" i="5" s="1"/>
  <c r="V1009" i="5"/>
  <c r="E1009" i="5"/>
  <c r="V1010" i="5"/>
  <c r="E1010" i="5"/>
  <c r="V1011" i="5"/>
  <c r="E1011" i="5"/>
  <c r="X1011" i="5" s="1"/>
  <c r="V1012" i="5"/>
  <c r="E1012" i="5"/>
  <c r="X1012" i="5" s="1"/>
  <c r="V1013" i="5"/>
  <c r="E1013" i="5"/>
  <c r="V1014" i="5"/>
  <c r="E1014" i="5"/>
  <c r="V1015" i="5"/>
  <c r="E1015" i="5"/>
  <c r="X1015" i="5" s="1"/>
  <c r="V1016" i="5"/>
  <c r="E1016" i="5"/>
  <c r="X1016" i="5" s="1"/>
  <c r="V1017" i="5"/>
  <c r="E1017" i="5"/>
  <c r="V1018" i="5"/>
  <c r="E1018" i="5"/>
  <c r="V1019" i="5"/>
  <c r="E1019" i="5"/>
  <c r="X1019" i="5" s="1"/>
  <c r="V1020" i="5"/>
  <c r="E1020" i="5"/>
  <c r="X1020" i="5" s="1"/>
  <c r="V1021" i="5"/>
  <c r="E1021" i="5"/>
  <c r="V1022" i="5"/>
  <c r="E1022" i="5"/>
  <c r="V1023" i="5"/>
  <c r="E1023" i="5"/>
  <c r="X1023" i="5" s="1"/>
  <c r="V1024" i="5"/>
  <c r="E1024" i="5"/>
  <c r="X1024" i="5" s="1"/>
  <c r="V1025" i="5"/>
  <c r="E1025" i="5"/>
  <c r="V1026" i="5"/>
  <c r="E1026" i="5"/>
  <c r="V1027" i="5"/>
  <c r="E1027" i="5"/>
  <c r="X1027" i="5" s="1"/>
  <c r="V1028" i="5"/>
  <c r="E1028" i="5"/>
  <c r="X1028" i="5" s="1"/>
  <c r="V1029" i="5"/>
  <c r="E1029" i="5"/>
  <c r="V1030" i="5"/>
  <c r="E1030" i="5"/>
  <c r="V1031" i="5"/>
  <c r="E1031" i="5"/>
  <c r="X1031" i="5" s="1"/>
  <c r="V1032" i="5"/>
  <c r="E1032" i="5"/>
  <c r="X1032" i="5" s="1"/>
  <c r="V1033" i="5"/>
  <c r="E1033" i="5"/>
  <c r="V1034" i="5"/>
  <c r="E1034" i="5"/>
  <c r="V1035" i="5"/>
  <c r="E1035" i="5"/>
  <c r="X1035" i="5" s="1"/>
  <c r="V1036" i="5"/>
  <c r="E1036" i="5"/>
  <c r="X1036" i="5" s="1"/>
  <c r="V1037" i="5"/>
  <c r="E1037" i="5"/>
  <c r="V1038" i="5"/>
  <c r="E1038" i="5"/>
  <c r="V1039" i="5"/>
  <c r="E1039" i="5"/>
  <c r="X1039" i="5" s="1"/>
  <c r="V1040" i="5"/>
  <c r="E1040" i="5"/>
  <c r="X1040" i="5" s="1"/>
  <c r="V1041" i="5"/>
  <c r="E1041" i="5"/>
  <c r="V1042" i="5"/>
  <c r="E1042" i="5"/>
  <c r="V1043" i="5"/>
  <c r="E1043" i="5"/>
  <c r="X1043" i="5" s="1"/>
  <c r="V1044" i="5"/>
  <c r="E1044" i="5"/>
  <c r="X1044" i="5" s="1"/>
  <c r="V1045" i="5"/>
  <c r="E1045" i="5"/>
  <c r="V1046" i="5"/>
  <c r="E1046" i="5"/>
  <c r="V1047" i="5"/>
  <c r="E1047" i="5"/>
  <c r="X1047" i="5" s="1"/>
  <c r="V1048" i="5"/>
  <c r="E1048" i="5"/>
  <c r="X1048" i="5" s="1"/>
  <c r="V1049" i="5"/>
  <c r="E1049" i="5"/>
  <c r="V1050" i="5"/>
  <c r="E1050" i="5"/>
  <c r="V1051" i="5"/>
  <c r="E1051" i="5"/>
  <c r="X1051" i="5" s="1"/>
  <c r="V1052" i="5"/>
  <c r="E1052" i="5"/>
  <c r="X1052" i="5" s="1"/>
  <c r="V1053" i="5"/>
  <c r="E1053" i="5"/>
  <c r="V1054" i="5"/>
  <c r="E1054" i="5"/>
  <c r="V1055" i="5"/>
  <c r="E1055" i="5"/>
  <c r="X1055" i="5" s="1"/>
  <c r="V1056" i="5"/>
  <c r="E1056" i="5"/>
  <c r="X1056" i="5" s="1"/>
  <c r="V1057" i="5"/>
  <c r="E1057" i="5"/>
  <c r="V1058" i="5"/>
  <c r="E1058" i="5"/>
  <c r="V1059" i="5"/>
  <c r="E1059" i="5"/>
  <c r="X1059" i="5" s="1"/>
  <c r="V1060" i="5"/>
  <c r="E1060" i="5"/>
  <c r="X1060" i="5" s="1"/>
  <c r="V1061" i="5"/>
  <c r="E1061" i="5"/>
  <c r="V1062" i="5"/>
  <c r="E1062" i="5"/>
  <c r="V1063" i="5"/>
  <c r="E1063" i="5"/>
  <c r="X1063" i="5" s="1"/>
  <c r="V1064" i="5"/>
  <c r="E1064" i="5"/>
  <c r="X1064" i="5" s="1"/>
  <c r="V1065" i="5"/>
  <c r="E1065" i="5"/>
  <c r="V1066" i="5"/>
  <c r="E1066" i="5"/>
  <c r="V1067" i="5"/>
  <c r="E1067" i="5"/>
  <c r="X1067" i="5" s="1"/>
  <c r="V1068" i="5"/>
  <c r="E1068" i="5"/>
  <c r="X1068" i="5" s="1"/>
  <c r="V1069" i="5"/>
  <c r="E1069" i="5"/>
  <c r="V1070" i="5"/>
  <c r="E1070" i="5"/>
  <c r="V1071" i="5"/>
  <c r="E1071" i="5"/>
  <c r="X1071" i="5" s="1"/>
  <c r="V1072" i="5"/>
  <c r="E1072" i="5"/>
  <c r="X1072" i="5" s="1"/>
  <c r="V1073" i="5"/>
  <c r="E1073" i="5"/>
  <c r="V1074" i="5"/>
  <c r="E1074" i="5"/>
  <c r="V1075" i="5"/>
  <c r="E1075" i="5"/>
  <c r="X1075" i="5" s="1"/>
  <c r="V1076" i="5"/>
  <c r="E1076" i="5"/>
  <c r="X1076" i="5" s="1"/>
  <c r="V1077" i="5"/>
  <c r="E1077" i="5"/>
  <c r="V1078" i="5"/>
  <c r="E1078" i="5"/>
  <c r="V1079" i="5"/>
  <c r="E1079" i="5"/>
  <c r="X1079" i="5" s="1"/>
  <c r="V1080" i="5"/>
  <c r="E1080" i="5"/>
  <c r="X1080" i="5" s="1"/>
  <c r="V1081" i="5"/>
  <c r="E1081" i="5"/>
  <c r="V1082" i="5"/>
  <c r="E1082" i="5"/>
  <c r="V1083" i="5"/>
  <c r="E1083" i="5"/>
  <c r="X1083" i="5" s="1"/>
  <c r="V1084" i="5"/>
  <c r="E1084" i="5"/>
  <c r="V1085" i="5"/>
  <c r="E1085" i="5"/>
  <c r="V1086" i="5"/>
  <c r="E1086" i="5"/>
  <c r="V1087" i="5"/>
  <c r="E1087" i="5"/>
  <c r="X1087" i="5" s="1"/>
  <c r="V1088" i="5"/>
  <c r="E1088" i="5"/>
  <c r="X1088" i="5" s="1"/>
  <c r="V1089" i="5"/>
  <c r="E1089" i="5"/>
  <c r="V1090" i="5"/>
  <c r="E1090" i="5"/>
  <c r="V1091" i="5"/>
  <c r="E1091" i="5"/>
  <c r="X1091" i="5" s="1"/>
  <c r="V1092" i="5"/>
  <c r="E1092" i="5"/>
  <c r="X1092" i="5" s="1"/>
  <c r="V1093" i="5"/>
  <c r="E1093" i="5"/>
  <c r="V1094" i="5"/>
  <c r="E1094" i="5"/>
  <c r="V1095" i="5"/>
  <c r="E1095" i="5"/>
  <c r="X1095" i="5" s="1"/>
  <c r="V1096" i="5"/>
  <c r="E1096" i="5"/>
  <c r="X1096" i="5" s="1"/>
  <c r="V1097" i="5"/>
  <c r="E1097" i="5"/>
  <c r="V1098" i="5"/>
  <c r="E1098" i="5"/>
  <c r="V1099" i="5"/>
  <c r="E1099" i="5"/>
  <c r="X1099" i="5" s="1"/>
  <c r="V1100" i="5"/>
  <c r="E1100" i="5"/>
  <c r="X1100" i="5" s="1"/>
  <c r="V1101" i="5"/>
  <c r="E1101" i="5"/>
  <c r="V1102" i="5"/>
  <c r="E1102" i="5"/>
  <c r="V1103" i="5"/>
  <c r="E1103" i="5"/>
  <c r="X1103" i="5" s="1"/>
  <c r="V1104" i="5"/>
  <c r="E1104" i="5"/>
  <c r="X1104" i="5" s="1"/>
  <c r="V1105" i="5"/>
  <c r="E1105" i="5"/>
  <c r="V1106" i="5"/>
  <c r="E1106" i="5"/>
  <c r="V1107" i="5"/>
  <c r="E1107" i="5"/>
  <c r="X1107" i="5" s="1"/>
  <c r="V1108" i="5"/>
  <c r="E1108" i="5"/>
  <c r="X1108" i="5" s="1"/>
  <c r="V1109" i="5"/>
  <c r="E1109" i="5"/>
  <c r="V1110" i="5"/>
  <c r="E1110" i="5"/>
  <c r="V1111" i="5"/>
  <c r="E1111" i="5"/>
  <c r="X1111" i="5" s="1"/>
  <c r="V1112" i="5"/>
  <c r="E1112" i="5"/>
  <c r="X1112" i="5" s="1"/>
  <c r="V1113" i="5"/>
  <c r="E1113" i="5"/>
  <c r="V1114" i="5"/>
  <c r="E1114" i="5"/>
  <c r="V1115" i="5"/>
  <c r="E1115" i="5"/>
  <c r="X1115" i="5" s="1"/>
  <c r="V1116" i="5"/>
  <c r="E1116" i="5"/>
  <c r="X1116" i="5" s="1"/>
  <c r="V1117" i="5"/>
  <c r="E1117" i="5"/>
  <c r="V1118" i="5"/>
  <c r="E1118" i="5"/>
  <c r="V1119" i="5"/>
  <c r="E1119" i="5"/>
  <c r="X1119" i="5" s="1"/>
  <c r="V1120" i="5"/>
  <c r="E1120" i="5"/>
  <c r="X1120" i="5" s="1"/>
  <c r="V1121" i="5"/>
  <c r="E1121" i="5"/>
  <c r="V1122" i="5"/>
  <c r="E1122" i="5"/>
  <c r="V1123" i="5"/>
  <c r="E1123" i="5"/>
  <c r="X1123" i="5" s="1"/>
  <c r="V1124" i="5"/>
  <c r="E1124" i="5"/>
  <c r="X1124" i="5" s="1"/>
  <c r="V1125" i="5"/>
  <c r="E1125" i="5"/>
  <c r="V1126" i="5"/>
  <c r="E1126" i="5"/>
  <c r="V1127" i="5"/>
  <c r="E1127" i="5"/>
  <c r="X1127" i="5" s="1"/>
  <c r="V1128" i="5"/>
  <c r="E1128" i="5"/>
  <c r="X1128" i="5" s="1"/>
  <c r="V1129" i="5"/>
  <c r="E1129" i="5"/>
  <c r="V1130" i="5"/>
  <c r="E1130" i="5"/>
  <c r="V1131" i="5"/>
  <c r="E1131" i="5"/>
  <c r="X1131" i="5" s="1"/>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X1140" i="5" s="1"/>
  <c r="V1141" i="5"/>
  <c r="E1141" i="5"/>
  <c r="V1142" i="5"/>
  <c r="E1142" i="5"/>
  <c r="V1143" i="5"/>
  <c r="E1143" i="5"/>
  <c r="X1143" i="5" s="1"/>
  <c r="V1144" i="5"/>
  <c r="E1144" i="5"/>
  <c r="X1144" i="5" s="1"/>
  <c r="V1145" i="5"/>
  <c r="E1145" i="5"/>
  <c r="V1146" i="5"/>
  <c r="E1146" i="5"/>
  <c r="V1147" i="5"/>
  <c r="E1147" i="5"/>
  <c r="X1147" i="5" s="1"/>
  <c r="V1148" i="5"/>
  <c r="E1148" i="5"/>
  <c r="X1148" i="5" s="1"/>
  <c r="V1149" i="5"/>
  <c r="E1149" i="5"/>
  <c r="V1150" i="5"/>
  <c r="E1150" i="5"/>
  <c r="V1151" i="5"/>
  <c r="E1151" i="5"/>
  <c r="X1151" i="5" s="1"/>
  <c r="V1152" i="5"/>
  <c r="E1152" i="5"/>
  <c r="X1152" i="5" s="1"/>
  <c r="V1153" i="5"/>
  <c r="E1153" i="5"/>
  <c r="V1154" i="5"/>
  <c r="E1154" i="5"/>
  <c r="V1155" i="5"/>
  <c r="E1155" i="5"/>
  <c r="X1155" i="5" s="1"/>
  <c r="V1156" i="5"/>
  <c r="E1156" i="5"/>
  <c r="X1156" i="5" s="1"/>
  <c r="V1157" i="5"/>
  <c r="E1157" i="5"/>
  <c r="V1158" i="5"/>
  <c r="E1158" i="5"/>
  <c r="V1159" i="5"/>
  <c r="E1159" i="5"/>
  <c r="X1159" i="5" s="1"/>
  <c r="V1160" i="5"/>
  <c r="E1160" i="5"/>
  <c r="X1160" i="5" s="1"/>
  <c r="V1161" i="5"/>
  <c r="E1161" i="5"/>
  <c r="V1162" i="5"/>
  <c r="E1162" i="5"/>
  <c r="V1163" i="5"/>
  <c r="E1163" i="5"/>
  <c r="X1163" i="5" s="1"/>
  <c r="V1164" i="5"/>
  <c r="E1164" i="5"/>
  <c r="X1164" i="5" s="1"/>
  <c r="V1165" i="5"/>
  <c r="E1165" i="5"/>
  <c r="V1166" i="5"/>
  <c r="E1166" i="5"/>
  <c r="V1167" i="5"/>
  <c r="E1167" i="5"/>
  <c r="X1167" i="5" s="1"/>
  <c r="V1168" i="5"/>
  <c r="E1168" i="5"/>
  <c r="V1169" i="5"/>
  <c r="E1169" i="5"/>
  <c r="V1170" i="5"/>
  <c r="E1170" i="5"/>
  <c r="V1171" i="5"/>
  <c r="E1171" i="5"/>
  <c r="X1171" i="5" s="1"/>
  <c r="V1172" i="5"/>
  <c r="E1172" i="5"/>
  <c r="X1172" i="5" s="1"/>
  <c r="V1173" i="5"/>
  <c r="E1173" i="5"/>
  <c r="V1174" i="5"/>
  <c r="E1174" i="5"/>
  <c r="V1175" i="5"/>
  <c r="E1175" i="5"/>
  <c r="X1175" i="5" s="1"/>
  <c r="V1176" i="5"/>
  <c r="E1176" i="5"/>
  <c r="X1176" i="5" s="1"/>
  <c r="V1177" i="5"/>
  <c r="E1177" i="5"/>
  <c r="V1178" i="5"/>
  <c r="E1178" i="5"/>
  <c r="V1179" i="5"/>
  <c r="E1179" i="5"/>
  <c r="X1179" i="5" s="1"/>
  <c r="V1180" i="5"/>
  <c r="E1180" i="5"/>
  <c r="X1180" i="5" s="1"/>
  <c r="V1181" i="5"/>
  <c r="E1181" i="5"/>
  <c r="V1182" i="5"/>
  <c r="E1182" i="5"/>
  <c r="V1183" i="5"/>
  <c r="E1183" i="5"/>
  <c r="X1183" i="5" s="1"/>
  <c r="V1184" i="5"/>
  <c r="E1184" i="5"/>
  <c r="X1184" i="5" s="1"/>
  <c r="V1185" i="5"/>
  <c r="E1185" i="5"/>
  <c r="V1186" i="5"/>
  <c r="E1186" i="5"/>
  <c r="V1187" i="5"/>
  <c r="E1187" i="5"/>
  <c r="X1187" i="5" s="1"/>
  <c r="V1188" i="5"/>
  <c r="E1188" i="5"/>
  <c r="X1188" i="5" s="1"/>
  <c r="V1189" i="5"/>
  <c r="E1189" i="5"/>
  <c r="V1190" i="5"/>
  <c r="E1190" i="5"/>
  <c r="V1191" i="5"/>
  <c r="E1191" i="5"/>
  <c r="X1191" i="5" s="1"/>
  <c r="V1192" i="5"/>
  <c r="E1192" i="5"/>
  <c r="X1192" i="5" s="1"/>
  <c r="V1193" i="5"/>
  <c r="E1193" i="5"/>
  <c r="V1194" i="5"/>
  <c r="E1194" i="5"/>
  <c r="V1195" i="5"/>
  <c r="E1195" i="5"/>
  <c r="X1195" i="5" s="1"/>
  <c r="V1196" i="5"/>
  <c r="E1196" i="5"/>
  <c r="X1196" i="5" s="1"/>
  <c r="V1197" i="5"/>
  <c r="E1197" i="5"/>
  <c r="V1198" i="5"/>
  <c r="E1198" i="5"/>
  <c r="V1199" i="5"/>
  <c r="E1199" i="5"/>
  <c r="X1199" i="5" s="1"/>
  <c r="V1200" i="5"/>
  <c r="E1200" i="5"/>
  <c r="X1200" i="5" s="1"/>
  <c r="V1201" i="5"/>
  <c r="E1201" i="5"/>
  <c r="V1202" i="5"/>
  <c r="E1202" i="5"/>
  <c r="V1203" i="5"/>
  <c r="E1203" i="5"/>
  <c r="X1203" i="5" s="1"/>
  <c r="V1204" i="5"/>
  <c r="E1204" i="5"/>
  <c r="X1204" i="5" s="1"/>
  <c r="V1205" i="5"/>
  <c r="E1205" i="5"/>
  <c r="V1206" i="5"/>
  <c r="E1206" i="5"/>
  <c r="V1207" i="5"/>
  <c r="E1207" i="5"/>
  <c r="X1207" i="5" s="1"/>
  <c r="V1208" i="5"/>
  <c r="E1208" i="5"/>
  <c r="X1208" i="5" s="1"/>
  <c r="V1209" i="5"/>
  <c r="E1209" i="5"/>
  <c r="V1210" i="5"/>
  <c r="E1210" i="5"/>
  <c r="V1211" i="5"/>
  <c r="E1211" i="5"/>
  <c r="X1211" i="5" s="1"/>
  <c r="V1212" i="5"/>
  <c r="E1212" i="5"/>
  <c r="X1212" i="5" s="1"/>
  <c r="V1213" i="5"/>
  <c r="E1213" i="5"/>
  <c r="V1214" i="5"/>
  <c r="E1214" i="5"/>
  <c r="V1215" i="5"/>
  <c r="E1215" i="5"/>
  <c r="X1215" i="5" s="1"/>
  <c r="V1216" i="5"/>
  <c r="E1216" i="5"/>
  <c r="X1216" i="5" s="1"/>
  <c r="V1217" i="5"/>
  <c r="E1217" i="5"/>
  <c r="V1218" i="5"/>
  <c r="E1218" i="5"/>
  <c r="V1219" i="5"/>
  <c r="E1219" i="5"/>
  <c r="X1219" i="5" s="1"/>
  <c r="V1220" i="5"/>
  <c r="E1220" i="5"/>
  <c r="X1220" i="5" s="1"/>
  <c r="V1221" i="5"/>
  <c r="E1221" i="5"/>
  <c r="V1222" i="5"/>
  <c r="E1222" i="5"/>
  <c r="V1223" i="5"/>
  <c r="E1223" i="5"/>
  <c r="X1223" i="5" s="1"/>
  <c r="V1224" i="5"/>
  <c r="E1224" i="5"/>
  <c r="X1224" i="5" s="1"/>
  <c r="V1225" i="5"/>
  <c r="E1225" i="5"/>
  <c r="V1226" i="5"/>
  <c r="E1226" i="5"/>
  <c r="V1227" i="5"/>
  <c r="E1227" i="5"/>
  <c r="X1227" i="5" s="1"/>
  <c r="V1228" i="5"/>
  <c r="E1228" i="5"/>
  <c r="X1228" i="5" s="1"/>
  <c r="V1229" i="5"/>
  <c r="E1229" i="5"/>
  <c r="V1230" i="5"/>
  <c r="E1230" i="5"/>
  <c r="V1231" i="5"/>
  <c r="E1231" i="5"/>
  <c r="X1231" i="5" s="1"/>
  <c r="V1232" i="5"/>
  <c r="E1232" i="5"/>
  <c r="X1232" i="5" s="1"/>
  <c r="V1233" i="5"/>
  <c r="E1233" i="5"/>
  <c r="V1234" i="5"/>
  <c r="E1234" i="5"/>
  <c r="V1235" i="5"/>
  <c r="E1235" i="5"/>
  <c r="X1235" i="5" s="1"/>
  <c r="V1236" i="5"/>
  <c r="E1236" i="5"/>
  <c r="X1236" i="5" s="1"/>
  <c r="V1237" i="5"/>
  <c r="E1237" i="5"/>
  <c r="V1238" i="5"/>
  <c r="E1238" i="5"/>
  <c r="V1239" i="5"/>
  <c r="E1239" i="5"/>
  <c r="X1239" i="5" s="1"/>
  <c r="V1240" i="5"/>
  <c r="E1240" i="5"/>
  <c r="X1240" i="5" s="1"/>
  <c r="V1241" i="5"/>
  <c r="E1241" i="5"/>
  <c r="V1242" i="5"/>
  <c r="E1242" i="5"/>
  <c r="V1243" i="5"/>
  <c r="E1243" i="5"/>
  <c r="X1243" i="5" s="1"/>
  <c r="V1244" i="5"/>
  <c r="E1244" i="5"/>
  <c r="X1244" i="5" s="1"/>
  <c r="V1245" i="5"/>
  <c r="E1245" i="5"/>
  <c r="V1246" i="5"/>
  <c r="E1246" i="5"/>
  <c r="V1247" i="5"/>
  <c r="E1247" i="5"/>
  <c r="X1247" i="5" s="1"/>
  <c r="V1248" i="5"/>
  <c r="E1248" i="5"/>
  <c r="X1248" i="5" s="1"/>
  <c r="V1249" i="5"/>
  <c r="E1249" i="5"/>
  <c r="V1250" i="5"/>
  <c r="E1250" i="5"/>
  <c r="V1251" i="5"/>
  <c r="E1251" i="5"/>
  <c r="X1251" i="5" s="1"/>
  <c r="V1252" i="5"/>
  <c r="E1252" i="5"/>
  <c r="X1252" i="5" s="1"/>
  <c r="V1253" i="5"/>
  <c r="E1253" i="5"/>
  <c r="V1254" i="5"/>
  <c r="E1254" i="5"/>
  <c r="V1255" i="5"/>
  <c r="E1255" i="5"/>
  <c r="X1255" i="5" s="1"/>
  <c r="V1256" i="5"/>
  <c r="E1256" i="5"/>
  <c r="X1256" i="5" s="1"/>
  <c r="V1257" i="5"/>
  <c r="E1257" i="5"/>
  <c r="V1258" i="5"/>
  <c r="E1258" i="5"/>
  <c r="V1259" i="5"/>
  <c r="E1259" i="5"/>
  <c r="X1259" i="5" s="1"/>
  <c r="V1260" i="5"/>
  <c r="E1260" i="5"/>
  <c r="X1260" i="5" s="1"/>
  <c r="V1261" i="5"/>
  <c r="E1261" i="5"/>
  <c r="V1262" i="5"/>
  <c r="E1262" i="5"/>
  <c r="V1263" i="5"/>
  <c r="E1263" i="5"/>
  <c r="X1263" i="5" s="1"/>
  <c r="V1264" i="5"/>
  <c r="E1264" i="5"/>
  <c r="X1264" i="5" s="1"/>
  <c r="V1265" i="5"/>
  <c r="E1265" i="5"/>
  <c r="V1266" i="5"/>
  <c r="E1266" i="5"/>
  <c r="V1267" i="5"/>
  <c r="E1267" i="5"/>
  <c r="X1267" i="5" s="1"/>
  <c r="V1268" i="5"/>
  <c r="E1268" i="5"/>
  <c r="X1268" i="5" s="1"/>
  <c r="V1269" i="5"/>
  <c r="E1269" i="5"/>
  <c r="V1270" i="5"/>
  <c r="E1270" i="5"/>
  <c r="V1271" i="5"/>
  <c r="E1271" i="5"/>
  <c r="X1271" i="5" s="1"/>
  <c r="V1272" i="5"/>
  <c r="E1272" i="5"/>
  <c r="X1272" i="5" s="1"/>
  <c r="V1273" i="5"/>
  <c r="E1273" i="5"/>
  <c r="V1274" i="5"/>
  <c r="E1274" i="5"/>
  <c r="V1275" i="5"/>
  <c r="E1275" i="5"/>
  <c r="X1275" i="5" s="1"/>
  <c r="V1276" i="5"/>
  <c r="E1276" i="5"/>
  <c r="X1276" i="5" s="1"/>
  <c r="V1277" i="5"/>
  <c r="E1277" i="5"/>
  <c r="V1278" i="5"/>
  <c r="E1278" i="5"/>
  <c r="V1279" i="5"/>
  <c r="E1279" i="5"/>
  <c r="X1279" i="5" s="1"/>
  <c r="V1280" i="5"/>
  <c r="E1280" i="5"/>
  <c r="X1280" i="5" s="1"/>
  <c r="V1281" i="5"/>
  <c r="E1281" i="5"/>
  <c r="V1282" i="5"/>
  <c r="E1282" i="5"/>
  <c r="V1283" i="5"/>
  <c r="E1283" i="5"/>
  <c r="X1283" i="5" s="1"/>
  <c r="V1284" i="5"/>
  <c r="E1284" i="5"/>
  <c r="V1285" i="5"/>
  <c r="E1285" i="5"/>
  <c r="V1286" i="5"/>
  <c r="E1286" i="5"/>
  <c r="V1287" i="5"/>
  <c r="E1287" i="5"/>
  <c r="X1287" i="5" s="1"/>
  <c r="V1288" i="5"/>
  <c r="E1288" i="5"/>
  <c r="X1288" i="5" s="1"/>
  <c r="V1289" i="5"/>
  <c r="E1289" i="5"/>
  <c r="V1290" i="5"/>
  <c r="E1290" i="5"/>
  <c r="V1291" i="5"/>
  <c r="E1291" i="5"/>
  <c r="X1291" i="5" s="1"/>
  <c r="V1292" i="5"/>
  <c r="E1292" i="5"/>
  <c r="X1292" i="5" s="1"/>
  <c r="V1293" i="5"/>
  <c r="E1293" i="5"/>
  <c r="V1294" i="5"/>
  <c r="E1294" i="5"/>
  <c r="V1295" i="5"/>
  <c r="E1295" i="5"/>
  <c r="X1295" i="5" s="1"/>
  <c r="V1296" i="5"/>
  <c r="E1296" i="5"/>
  <c r="X1296" i="5" s="1"/>
  <c r="V1297" i="5"/>
  <c r="E1297" i="5"/>
  <c r="V1298" i="5"/>
  <c r="E1298" i="5"/>
  <c r="V1299" i="5"/>
  <c r="E1299" i="5"/>
  <c r="X1299" i="5" s="1"/>
  <c r="V1300" i="5"/>
  <c r="E1300" i="5"/>
  <c r="X1300" i="5" s="1"/>
  <c r="V1301" i="5"/>
  <c r="E1301" i="5"/>
  <c r="V1302" i="5"/>
  <c r="E1302" i="5"/>
  <c r="V1303" i="5"/>
  <c r="E1303" i="5"/>
  <c r="X1303" i="5" s="1"/>
  <c r="V1304" i="5"/>
  <c r="E1304" i="5"/>
  <c r="X1304" i="5" s="1"/>
  <c r="V1305" i="5"/>
  <c r="E1305" i="5"/>
  <c r="V1306" i="5"/>
  <c r="E1306" i="5"/>
  <c r="V1307" i="5"/>
  <c r="E1307" i="5"/>
  <c r="X1307" i="5" s="1"/>
  <c r="V1308" i="5"/>
  <c r="E1308" i="5"/>
  <c r="X1308" i="5" s="1"/>
  <c r="V1309" i="5"/>
  <c r="E1309" i="5"/>
  <c r="V1310" i="5"/>
  <c r="E1310" i="5"/>
  <c r="V1311" i="5"/>
  <c r="E1311" i="5"/>
  <c r="X1311" i="5" s="1"/>
  <c r="V1312" i="5"/>
  <c r="E1312" i="5"/>
  <c r="X1312" i="5" s="1"/>
  <c r="V1313" i="5"/>
  <c r="E1313" i="5"/>
  <c r="V1314" i="5"/>
  <c r="E1314" i="5"/>
  <c r="V1315" i="5"/>
  <c r="E1315" i="5"/>
  <c r="X1315" i="5" s="1"/>
  <c r="V1316" i="5"/>
  <c r="E1316" i="5"/>
  <c r="X1316" i="5" s="1"/>
  <c r="V1317" i="5"/>
  <c r="E1317" i="5"/>
  <c r="V1318" i="5"/>
  <c r="E1318" i="5"/>
  <c r="V1319" i="5"/>
  <c r="E1319" i="5"/>
  <c r="X1319" i="5" s="1"/>
  <c r="V1320" i="5"/>
  <c r="E1320" i="5"/>
  <c r="X1320" i="5" s="1"/>
  <c r="V1321" i="5"/>
  <c r="E1321" i="5"/>
  <c r="V1322" i="5"/>
  <c r="E1322" i="5"/>
  <c r="V1323" i="5"/>
  <c r="E1323" i="5"/>
  <c r="X1323" i="5" s="1"/>
  <c r="V1324" i="5"/>
  <c r="E1324" i="5"/>
  <c r="X1324" i="5" s="1"/>
  <c r="V1325" i="5"/>
  <c r="E1325" i="5"/>
  <c r="V1326" i="5"/>
  <c r="E1326" i="5"/>
  <c r="V1327" i="5"/>
  <c r="E1327" i="5"/>
  <c r="X1327" i="5" s="1"/>
  <c r="V1328" i="5"/>
  <c r="E1328" i="5"/>
  <c r="X1328" i="5" s="1"/>
  <c r="V1329" i="5"/>
  <c r="E1329" i="5"/>
  <c r="V1330" i="5"/>
  <c r="E1330" i="5"/>
  <c r="V1331" i="5"/>
  <c r="E1331" i="5"/>
  <c r="X1331" i="5" s="1"/>
  <c r="V1332" i="5"/>
  <c r="E1332" i="5"/>
  <c r="X1332" i="5" s="1"/>
  <c r="V1333" i="5"/>
  <c r="E1333" i="5"/>
  <c r="V1334" i="5"/>
  <c r="E1334" i="5"/>
  <c r="V1335" i="5"/>
  <c r="E1335" i="5"/>
  <c r="X1335" i="5" s="1"/>
  <c r="V1336" i="5"/>
  <c r="E1336" i="5"/>
  <c r="X1336" i="5" s="1"/>
  <c r="V1337" i="5"/>
  <c r="E1337" i="5"/>
  <c r="V1338" i="5"/>
  <c r="E1338" i="5"/>
  <c r="V1339" i="5"/>
  <c r="E1339" i="5"/>
  <c r="X1339" i="5" s="1"/>
  <c r="V1340" i="5"/>
  <c r="E1340" i="5"/>
  <c r="X1340" i="5" s="1"/>
  <c r="V1341" i="5"/>
  <c r="E1341" i="5"/>
  <c r="V1342" i="5"/>
  <c r="E1342" i="5"/>
  <c r="V1343" i="5"/>
  <c r="E1343" i="5"/>
  <c r="X1343" i="5" s="1"/>
  <c r="V1344" i="5"/>
  <c r="E1344" i="5"/>
  <c r="X1344" i="5" s="1"/>
  <c r="V1345" i="5"/>
  <c r="E1345" i="5"/>
  <c r="V1346" i="5"/>
  <c r="E1346" i="5"/>
  <c r="V1347" i="5"/>
  <c r="E1347" i="5"/>
  <c r="X1347" i="5" s="1"/>
  <c r="V1348" i="5"/>
  <c r="E1348" i="5"/>
  <c r="X1348" i="5" s="1"/>
  <c r="V1349" i="5"/>
  <c r="E1349" i="5"/>
  <c r="V1350" i="5"/>
  <c r="E1350" i="5"/>
  <c r="V1351" i="5"/>
  <c r="E1351" i="5"/>
  <c r="X1351" i="5" s="1"/>
  <c r="V1352" i="5"/>
  <c r="E1352" i="5"/>
  <c r="X1352" i="5" s="1"/>
  <c r="V1353" i="5"/>
  <c r="E1353" i="5"/>
  <c r="V1354" i="5"/>
  <c r="E1354" i="5"/>
  <c r="V1355" i="5"/>
  <c r="E1355" i="5"/>
  <c r="X1355" i="5" s="1"/>
  <c r="V1356" i="5"/>
  <c r="E1356" i="5"/>
  <c r="X1356" i="5" s="1"/>
  <c r="V1357" i="5"/>
  <c r="E1357" i="5"/>
  <c r="V1358" i="5"/>
  <c r="E1358" i="5"/>
  <c r="V1359" i="5"/>
  <c r="E1359" i="5"/>
  <c r="X1359" i="5" s="1"/>
  <c r="V1360" i="5"/>
  <c r="E1360" i="5"/>
  <c r="X1360" i="5" s="1"/>
  <c r="V1361" i="5"/>
  <c r="E1361" i="5"/>
  <c r="V1362" i="5"/>
  <c r="E1362" i="5"/>
  <c r="V1363" i="5"/>
  <c r="E1363" i="5"/>
  <c r="X1363" i="5" s="1"/>
  <c r="V1364" i="5"/>
  <c r="E1364" i="5"/>
  <c r="X1364" i="5" s="1"/>
  <c r="V1365" i="5"/>
  <c r="E1365" i="5"/>
  <c r="V1366" i="5"/>
  <c r="E1366" i="5"/>
  <c r="V1367" i="5"/>
  <c r="E1367" i="5"/>
  <c r="X1367" i="5" s="1"/>
  <c r="V1368" i="5"/>
  <c r="E1368" i="5"/>
  <c r="X1368" i="5" s="1"/>
  <c r="V1369" i="5"/>
  <c r="E1369" i="5"/>
  <c r="V1370" i="5"/>
  <c r="E1370" i="5"/>
  <c r="V1371" i="5"/>
  <c r="E1371" i="5"/>
  <c r="X1371" i="5" s="1"/>
  <c r="V1372" i="5"/>
  <c r="E1372" i="5"/>
  <c r="X1372" i="5" s="1"/>
  <c r="V1373" i="5"/>
  <c r="E1373" i="5"/>
  <c r="V1374" i="5"/>
  <c r="E1374" i="5"/>
  <c r="V1375" i="5"/>
  <c r="E1375" i="5"/>
  <c r="X1375" i="5" s="1"/>
  <c r="V1376" i="5"/>
  <c r="E1376" i="5"/>
  <c r="X1376" i="5" s="1"/>
  <c r="V1377" i="5"/>
  <c r="E1377" i="5"/>
  <c r="V1378" i="5"/>
  <c r="E1378" i="5"/>
  <c r="V1379" i="5"/>
  <c r="E1379" i="5"/>
  <c r="X1379" i="5" s="1"/>
  <c r="V1380" i="5"/>
  <c r="E1380" i="5"/>
  <c r="X1380" i="5" s="1"/>
  <c r="V1381" i="5"/>
  <c r="E1381" i="5"/>
  <c r="V1382" i="5"/>
  <c r="E1382" i="5"/>
  <c r="V1383" i="5"/>
  <c r="E1383" i="5"/>
  <c r="X1383" i="5" s="1"/>
  <c r="V1384" i="5"/>
  <c r="E1384" i="5"/>
  <c r="X1384" i="5" s="1"/>
  <c r="V1385" i="5"/>
  <c r="E1385" i="5"/>
  <c r="V1386" i="5"/>
  <c r="E1386" i="5"/>
  <c r="V1387" i="5"/>
  <c r="E1387" i="5"/>
  <c r="X1387" i="5" s="1"/>
  <c r="V1388" i="5"/>
  <c r="E1388" i="5"/>
  <c r="X1388" i="5" s="1"/>
  <c r="V1389" i="5"/>
  <c r="E1389" i="5"/>
  <c r="V1390" i="5"/>
  <c r="E1390" i="5"/>
  <c r="V1391" i="5"/>
  <c r="E1391" i="5"/>
  <c r="X1391" i="5" s="1"/>
  <c r="V1392" i="5"/>
  <c r="E1392" i="5"/>
  <c r="X1392" i="5" s="1"/>
  <c r="V1393" i="5"/>
  <c r="E1393" i="5"/>
  <c r="V1394" i="5"/>
  <c r="E1394" i="5"/>
  <c r="V1395" i="5"/>
  <c r="E1395" i="5"/>
  <c r="X1395" i="5" s="1"/>
  <c r="V1396" i="5"/>
  <c r="E1396" i="5"/>
  <c r="X1396" i="5" s="1"/>
  <c r="V1397" i="5"/>
  <c r="E1397" i="5"/>
  <c r="V1398" i="5"/>
  <c r="E1398" i="5"/>
  <c r="V1399" i="5"/>
  <c r="E1399" i="5"/>
  <c r="X1399" i="5" s="1"/>
  <c r="V1400" i="5"/>
  <c r="E1400" i="5"/>
  <c r="X1400" i="5" s="1"/>
  <c r="V1401" i="5"/>
  <c r="E1401" i="5"/>
  <c r="V1402" i="5"/>
  <c r="E1402" i="5"/>
  <c r="V1403" i="5"/>
  <c r="E1403" i="5"/>
  <c r="X1403" i="5" s="1"/>
  <c r="V1404" i="5"/>
  <c r="E1404" i="5"/>
  <c r="X1404" i="5" s="1"/>
  <c r="V1405" i="5"/>
  <c r="E1405" i="5"/>
  <c r="V1406" i="5"/>
  <c r="E1406" i="5"/>
  <c r="V1407" i="5"/>
  <c r="E1407" i="5"/>
  <c r="X1407" i="5" s="1"/>
  <c r="V1408" i="5"/>
  <c r="E1408" i="5"/>
  <c r="X1408" i="5" s="1"/>
  <c r="V1409" i="5"/>
  <c r="E1409" i="5"/>
  <c r="V1410" i="5"/>
  <c r="E1410" i="5"/>
  <c r="V1411" i="5"/>
  <c r="E1411" i="5"/>
  <c r="X1411" i="5" s="1"/>
  <c r="V1412" i="5"/>
  <c r="E1412" i="5"/>
  <c r="X1412" i="5" s="1"/>
  <c r="V1413" i="5"/>
  <c r="E1413" i="5"/>
  <c r="V1414" i="5"/>
  <c r="E1414" i="5"/>
  <c r="V1415" i="5"/>
  <c r="E1415" i="5"/>
  <c r="X1415" i="5" s="1"/>
  <c r="V1416" i="5"/>
  <c r="E1416" i="5"/>
  <c r="X1416" i="5" s="1"/>
  <c r="V1417" i="5"/>
  <c r="E1417" i="5"/>
  <c r="V1418" i="5"/>
  <c r="E1418" i="5"/>
  <c r="V1419" i="5"/>
  <c r="E1419" i="5"/>
  <c r="X1419" i="5" s="1"/>
  <c r="V1420" i="5"/>
  <c r="E1420" i="5"/>
  <c r="X1420" i="5" s="1"/>
  <c r="V1421" i="5"/>
  <c r="E1421" i="5"/>
  <c r="V1422" i="5"/>
  <c r="E1422" i="5"/>
  <c r="V1423" i="5"/>
  <c r="E1423" i="5"/>
  <c r="X1423" i="5" s="1"/>
  <c r="V1424" i="5"/>
  <c r="E1424" i="5"/>
  <c r="X1424" i="5" s="1"/>
  <c r="V1425" i="5"/>
  <c r="E1425" i="5"/>
  <c r="V1426" i="5"/>
  <c r="E1426" i="5"/>
  <c r="V1427" i="5"/>
  <c r="E1427" i="5"/>
  <c r="X1427" i="5" s="1"/>
  <c r="V1428" i="5"/>
  <c r="E1428" i="5"/>
  <c r="X1428" i="5" s="1"/>
  <c r="V1429" i="5"/>
  <c r="E1429" i="5"/>
  <c r="V1430" i="5"/>
  <c r="E1430" i="5"/>
  <c r="V1431" i="5"/>
  <c r="E1431" i="5"/>
  <c r="X1431" i="5" s="1"/>
  <c r="V1432" i="5"/>
  <c r="E1432" i="5"/>
  <c r="X1432" i="5" s="1"/>
  <c r="V1433" i="5"/>
  <c r="E1433" i="5"/>
  <c r="V1434" i="5"/>
  <c r="E1434" i="5"/>
  <c r="V1435" i="5"/>
  <c r="E1435" i="5"/>
  <c r="X1435" i="5" s="1"/>
  <c r="V1436" i="5"/>
  <c r="E1436" i="5"/>
  <c r="X1436" i="5" s="1"/>
  <c r="V1437" i="5"/>
  <c r="E1437" i="5"/>
  <c r="V1438" i="5"/>
  <c r="E1438" i="5"/>
  <c r="V1439" i="5"/>
  <c r="E1439" i="5"/>
  <c r="X1439" i="5" s="1"/>
  <c r="V1440" i="5"/>
  <c r="E1440" i="5"/>
  <c r="X1440" i="5" s="1"/>
  <c r="V1441" i="5"/>
  <c r="E1441" i="5"/>
  <c r="V1442" i="5"/>
  <c r="E1442" i="5"/>
  <c r="V1443" i="5"/>
  <c r="E1443" i="5"/>
  <c r="X1443" i="5" s="1"/>
  <c r="V1444" i="5"/>
  <c r="E1444" i="5"/>
  <c r="X1444" i="5" s="1"/>
  <c r="V1445" i="5"/>
  <c r="E1445" i="5"/>
  <c r="V1446" i="5"/>
  <c r="E1446" i="5"/>
  <c r="V1447" i="5"/>
  <c r="E1447" i="5"/>
  <c r="X1447" i="5" s="1"/>
  <c r="V1448" i="5"/>
  <c r="E1448" i="5"/>
  <c r="X1448" i="5" s="1"/>
  <c r="V1449" i="5"/>
  <c r="E1449" i="5"/>
  <c r="V1450" i="5"/>
  <c r="E1450" i="5"/>
  <c r="V1451" i="5"/>
  <c r="E1451" i="5"/>
  <c r="X1451" i="5" s="1"/>
  <c r="V1452" i="5"/>
  <c r="E1452" i="5"/>
  <c r="X1452" i="5" s="1"/>
  <c r="V1453" i="5"/>
  <c r="E1453" i="5"/>
  <c r="V1454" i="5"/>
  <c r="E1454" i="5"/>
  <c r="V1455" i="5"/>
  <c r="E1455" i="5"/>
  <c r="X1455" i="5" s="1"/>
  <c r="V1456" i="5"/>
  <c r="E1456" i="5"/>
  <c r="X1456" i="5" s="1"/>
  <c r="V1457" i="5"/>
  <c r="E1457" i="5"/>
  <c r="V1458" i="5"/>
  <c r="E1458" i="5"/>
  <c r="V1459" i="5"/>
  <c r="E1459" i="5"/>
  <c r="X1459" i="5" s="1"/>
  <c r="V1460" i="5"/>
  <c r="E1460" i="5"/>
  <c r="X1460" i="5" s="1"/>
  <c r="V1461" i="5"/>
  <c r="E1461" i="5"/>
  <c r="V1462" i="5"/>
  <c r="E1462" i="5"/>
  <c r="V1463" i="5"/>
  <c r="E1463" i="5"/>
  <c r="X1463" i="5" s="1"/>
  <c r="V1464" i="5"/>
  <c r="E1464" i="5"/>
  <c r="X1464" i="5" s="1"/>
  <c r="V1465" i="5"/>
  <c r="E1465" i="5"/>
  <c r="V1466" i="5"/>
  <c r="E1466" i="5"/>
  <c r="V1467" i="5"/>
  <c r="E1467" i="5"/>
  <c r="X1467" i="5" s="1"/>
  <c r="V1468" i="5"/>
  <c r="E1468" i="5"/>
  <c r="X1468" i="5" s="1"/>
  <c r="V1469" i="5"/>
  <c r="E1469" i="5"/>
  <c r="V1470" i="5"/>
  <c r="E1470" i="5"/>
  <c r="V1471" i="5"/>
  <c r="E1471" i="5"/>
  <c r="X1471" i="5" s="1"/>
  <c r="V1472" i="5"/>
  <c r="E1472" i="5"/>
  <c r="X1472" i="5" s="1"/>
  <c r="V1473" i="5"/>
  <c r="E1473" i="5"/>
  <c r="V1474" i="5"/>
  <c r="E1474" i="5"/>
  <c r="V1475" i="5"/>
  <c r="E1475" i="5"/>
  <c r="X1475" i="5" s="1"/>
  <c r="V1476" i="5"/>
  <c r="E1476" i="5"/>
  <c r="V1477" i="5"/>
  <c r="E1477" i="5"/>
  <c r="V1478" i="5"/>
  <c r="E1478" i="5"/>
  <c r="V1479" i="5"/>
  <c r="E1479" i="5"/>
  <c r="X1479" i="5" s="1"/>
  <c r="V1480" i="5"/>
  <c r="E1480" i="5"/>
  <c r="X1480" i="5" s="1"/>
  <c r="V1481" i="5"/>
  <c r="E1481" i="5"/>
  <c r="V1482" i="5"/>
  <c r="E1482" i="5"/>
  <c r="V1483" i="5"/>
  <c r="E1483" i="5"/>
  <c r="X1483" i="5" s="1"/>
  <c r="V1484" i="5"/>
  <c r="E1484" i="5"/>
  <c r="X1484" i="5" s="1"/>
  <c r="V1485" i="5"/>
  <c r="E1485" i="5"/>
  <c r="V1486" i="5"/>
  <c r="E1486" i="5"/>
  <c r="V1487" i="5"/>
  <c r="E1487" i="5"/>
  <c r="X1487" i="5" s="1"/>
  <c r="V1488" i="5"/>
  <c r="E1488" i="5"/>
  <c r="X1488" i="5" s="1"/>
  <c r="V1489" i="5"/>
  <c r="E1489" i="5"/>
  <c r="V1490" i="5"/>
  <c r="E1490" i="5"/>
  <c r="V1491" i="5"/>
  <c r="E1491" i="5"/>
  <c r="X1491" i="5" s="1"/>
  <c r="V1492" i="5"/>
  <c r="E1492" i="5"/>
  <c r="X1492" i="5" s="1"/>
  <c r="V1493" i="5"/>
  <c r="E1493" i="5"/>
  <c r="V1494" i="5"/>
  <c r="E1494" i="5"/>
  <c r="V1495" i="5"/>
  <c r="E1495" i="5"/>
  <c r="X1495" i="5" s="1"/>
  <c r="V1496" i="5"/>
  <c r="E1496" i="5"/>
  <c r="X1496" i="5" s="1"/>
  <c r="V1497" i="5"/>
  <c r="E1497" i="5"/>
  <c r="V1498" i="5"/>
  <c r="E1498" i="5"/>
  <c r="V1499" i="5"/>
  <c r="E1499" i="5"/>
  <c r="X1499" i="5" s="1"/>
  <c r="V1500" i="5"/>
  <c r="E1500" i="5"/>
  <c r="X1500" i="5" s="1"/>
  <c r="V1501" i="5"/>
  <c r="E1501" i="5"/>
  <c r="V1502" i="5"/>
  <c r="E1502" i="5"/>
  <c r="V1503" i="5"/>
  <c r="E1503" i="5"/>
  <c r="X1503" i="5" s="1"/>
  <c r="V1504" i="5"/>
  <c r="E1504" i="5"/>
  <c r="X1504" i="5" s="1"/>
  <c r="V1505" i="5"/>
  <c r="E1505" i="5"/>
  <c r="V1506" i="5"/>
  <c r="E1506" i="5"/>
  <c r="V1507" i="5"/>
  <c r="E1507" i="5"/>
  <c r="X1507" i="5" s="1"/>
  <c r="V1508" i="5"/>
  <c r="E1508" i="5"/>
  <c r="X1508" i="5" s="1"/>
  <c r="V1509" i="5"/>
  <c r="E1509" i="5"/>
  <c r="V1510" i="5"/>
  <c r="E1510" i="5"/>
  <c r="V1511" i="5"/>
  <c r="E1511" i="5"/>
  <c r="X1511" i="5" s="1"/>
  <c r="V1512" i="5"/>
  <c r="E1512" i="5"/>
  <c r="X1512" i="5" s="1"/>
  <c r="V1513" i="5"/>
  <c r="E1513" i="5"/>
  <c r="V1514" i="5"/>
  <c r="E1514" i="5"/>
  <c r="V1515" i="5"/>
  <c r="E1515" i="5"/>
  <c r="X1515" i="5" s="1"/>
  <c r="V1516" i="5"/>
  <c r="E1516" i="5"/>
  <c r="X1516" i="5" s="1"/>
  <c r="V1517" i="5"/>
  <c r="E1517" i="5"/>
  <c r="V1518" i="5"/>
  <c r="E1518" i="5"/>
  <c r="V1519" i="5"/>
  <c r="E1519" i="5"/>
  <c r="X1519" i="5" s="1"/>
  <c r="V1520" i="5"/>
  <c r="E1520" i="5"/>
  <c r="X1520" i="5" s="1"/>
  <c r="V1521" i="5"/>
  <c r="E1521" i="5"/>
  <c r="V1522" i="5"/>
  <c r="E1522" i="5"/>
  <c r="V1523" i="5"/>
  <c r="E1523" i="5"/>
  <c r="X1523" i="5" s="1"/>
  <c r="V1524" i="5"/>
  <c r="E1524" i="5"/>
  <c r="X1524" i="5" s="1"/>
  <c r="V1525" i="5"/>
  <c r="E1525" i="5"/>
  <c r="V1526" i="5"/>
  <c r="E1526" i="5"/>
  <c r="V1527" i="5"/>
  <c r="E1527" i="5"/>
  <c r="X1527" i="5" s="1"/>
  <c r="V1528" i="5"/>
  <c r="E1528" i="5"/>
  <c r="X1528" i="5" s="1"/>
  <c r="V1529" i="5"/>
  <c r="E1529" i="5"/>
  <c r="V1530" i="5"/>
  <c r="E1530" i="5"/>
  <c r="V1531" i="5"/>
  <c r="E1531" i="5"/>
  <c r="X1531" i="5" s="1"/>
  <c r="V1532" i="5"/>
  <c r="E1532" i="5"/>
  <c r="X1532" i="5" s="1"/>
  <c r="V1533" i="5"/>
  <c r="E1533" i="5"/>
  <c r="V1534" i="5"/>
  <c r="E1534" i="5"/>
  <c r="V1535" i="5"/>
  <c r="E1535" i="5"/>
  <c r="X1535" i="5" s="1"/>
  <c r="V1536" i="5"/>
  <c r="E1536" i="5"/>
  <c r="X1536" i="5" s="1"/>
  <c r="V1537" i="5"/>
  <c r="E1537" i="5"/>
  <c r="V1538" i="5"/>
  <c r="E1538" i="5"/>
  <c r="V1539" i="5"/>
  <c r="E1539" i="5"/>
  <c r="X1539" i="5" s="1"/>
  <c r="V1540" i="5"/>
  <c r="E1540" i="5"/>
  <c r="X1540" i="5" s="1"/>
  <c r="V1541" i="5"/>
  <c r="E1541" i="5"/>
  <c r="V1542" i="5"/>
  <c r="E1542" i="5"/>
  <c r="V1543" i="5"/>
  <c r="E1543" i="5"/>
  <c r="X1543" i="5" s="1"/>
  <c r="V1544" i="5"/>
  <c r="E1544" i="5"/>
  <c r="X1544" i="5" s="1"/>
  <c r="V1545" i="5"/>
  <c r="E1545" i="5"/>
  <c r="V1546" i="5"/>
  <c r="E1546" i="5"/>
  <c r="V1547" i="5"/>
  <c r="E1547" i="5"/>
  <c r="X1547" i="5" s="1"/>
  <c r="V1548" i="5"/>
  <c r="E1548" i="5"/>
  <c r="X1548" i="5" s="1"/>
  <c r="V1549" i="5"/>
  <c r="E1549" i="5"/>
  <c r="V1550" i="5"/>
  <c r="E1550" i="5"/>
  <c r="V1551" i="5"/>
  <c r="E1551" i="5"/>
  <c r="X1551" i="5" s="1"/>
  <c r="V1552" i="5"/>
  <c r="E1552" i="5"/>
  <c r="X1552" i="5" s="1"/>
  <c r="V1553" i="5"/>
  <c r="E1553" i="5"/>
  <c r="V1554" i="5"/>
  <c r="E1554" i="5"/>
  <c r="V1555" i="5"/>
  <c r="E1555" i="5"/>
  <c r="X1555" i="5" s="1"/>
  <c r="V1556" i="5"/>
  <c r="E1556" i="5"/>
  <c r="X1556" i="5" s="1"/>
  <c r="V1557" i="5"/>
  <c r="E1557" i="5"/>
  <c r="V1558" i="5"/>
  <c r="E1558" i="5"/>
  <c r="V1559" i="5"/>
  <c r="E1559" i="5"/>
  <c r="X1559" i="5" s="1"/>
  <c r="V1560" i="5"/>
  <c r="E1560" i="5"/>
  <c r="X1560" i="5" s="1"/>
  <c r="V1561" i="5"/>
  <c r="E1561" i="5"/>
  <c r="V1562" i="5"/>
  <c r="E1562" i="5"/>
  <c r="V1563" i="5"/>
  <c r="E1563" i="5"/>
  <c r="X1563" i="5" s="1"/>
  <c r="V1564" i="5"/>
  <c r="E1564" i="5"/>
  <c r="X1564" i="5" s="1"/>
  <c r="V1565" i="5"/>
  <c r="E1565" i="5"/>
  <c r="V1566" i="5"/>
  <c r="E1566" i="5"/>
  <c r="V1567" i="5"/>
  <c r="E1567" i="5"/>
  <c r="X1567" i="5" s="1"/>
  <c r="V1568" i="5"/>
  <c r="E1568" i="5"/>
  <c r="X1568" i="5" s="1"/>
  <c r="V1569" i="5"/>
  <c r="E1569" i="5"/>
  <c r="V1570" i="5"/>
  <c r="E1570" i="5"/>
  <c r="V1571" i="5"/>
  <c r="E1571" i="5"/>
  <c r="X1571" i="5" s="1"/>
  <c r="V1572" i="5"/>
  <c r="E1572" i="5"/>
  <c r="X1572" i="5" s="1"/>
  <c r="V1573" i="5"/>
  <c r="E1573" i="5"/>
  <c r="V1574" i="5"/>
  <c r="E1574" i="5"/>
  <c r="V1575" i="5"/>
  <c r="E1575" i="5"/>
  <c r="X1575" i="5" s="1"/>
  <c r="V1576" i="5"/>
  <c r="E1576" i="5"/>
  <c r="X1576" i="5" s="1"/>
  <c r="V1577" i="5"/>
  <c r="E1577" i="5"/>
  <c r="V1578" i="5"/>
  <c r="E1578" i="5"/>
  <c r="V1579" i="5"/>
  <c r="E1579" i="5"/>
  <c r="X1579" i="5" s="1"/>
  <c r="V1580" i="5"/>
  <c r="E1580" i="5"/>
  <c r="X1580" i="5" s="1"/>
  <c r="V1581" i="5"/>
  <c r="E1581" i="5"/>
  <c r="V1582" i="5"/>
  <c r="E1582" i="5"/>
  <c r="V1583" i="5"/>
  <c r="E1583" i="5"/>
  <c r="X1583" i="5" s="1"/>
  <c r="V1584" i="5"/>
  <c r="E1584" i="5"/>
  <c r="X1584" i="5" s="1"/>
  <c r="V1585" i="5"/>
  <c r="E1585" i="5"/>
  <c r="V1586" i="5"/>
  <c r="E1586" i="5"/>
  <c r="V1587" i="5"/>
  <c r="E1587" i="5"/>
  <c r="X1587" i="5" s="1"/>
  <c r="V1588" i="5"/>
  <c r="E1588" i="5"/>
  <c r="X1588" i="5" s="1"/>
  <c r="V1589" i="5"/>
  <c r="E1589" i="5"/>
  <c r="V1590" i="5"/>
  <c r="E1590" i="5"/>
  <c r="V1591" i="5"/>
  <c r="E1591" i="5"/>
  <c r="X1591" i="5" s="1"/>
  <c r="V1592" i="5"/>
  <c r="E1592" i="5"/>
  <c r="X1592" i="5" s="1"/>
  <c r="V1593" i="5"/>
  <c r="E1593" i="5"/>
  <c r="V1594" i="5"/>
  <c r="E1594" i="5"/>
  <c r="V1595" i="5"/>
  <c r="E1595" i="5"/>
  <c r="X1595" i="5" s="1"/>
  <c r="V1596" i="5"/>
  <c r="E1596" i="5"/>
  <c r="X1596" i="5" s="1"/>
  <c r="V1597" i="5"/>
  <c r="E1597" i="5"/>
  <c r="V1598" i="5"/>
  <c r="E1598" i="5"/>
  <c r="V1599" i="5"/>
  <c r="E1599" i="5"/>
  <c r="X1599" i="5" s="1"/>
  <c r="V1600" i="5"/>
  <c r="E1600" i="5"/>
  <c r="X1600" i="5" s="1"/>
  <c r="V1601" i="5"/>
  <c r="E1601" i="5"/>
  <c r="V1602" i="5"/>
  <c r="E1602" i="5"/>
  <c r="V1603" i="5"/>
  <c r="E1603" i="5"/>
  <c r="X1603" i="5" s="1"/>
  <c r="V1604" i="5"/>
  <c r="E1604" i="5"/>
  <c r="X1604" i="5" s="1"/>
  <c r="V1605" i="5"/>
  <c r="E1605" i="5"/>
  <c r="V1606" i="5"/>
  <c r="E1606" i="5"/>
  <c r="V1607" i="5"/>
  <c r="E1607" i="5"/>
  <c r="X1607" i="5" s="1"/>
  <c r="V1608" i="5"/>
  <c r="E1608" i="5"/>
  <c r="X1608" i="5" s="1"/>
  <c r="V1609" i="5"/>
  <c r="E1609" i="5"/>
  <c r="V1610" i="5"/>
  <c r="E1610" i="5"/>
  <c r="V1611" i="5"/>
  <c r="E1611" i="5"/>
  <c r="X1611" i="5" s="1"/>
  <c r="V1612" i="5"/>
  <c r="E1612" i="5"/>
  <c r="X1612" i="5" s="1"/>
  <c r="V1613" i="5"/>
  <c r="E1613" i="5"/>
  <c r="V1614" i="5"/>
  <c r="E1614" i="5"/>
  <c r="V1615" i="5"/>
  <c r="E1615" i="5"/>
  <c r="X1615" i="5" s="1"/>
  <c r="V1616" i="5"/>
  <c r="E1616" i="5"/>
  <c r="X1616" i="5" s="1"/>
  <c r="V1617" i="5"/>
  <c r="E1617" i="5"/>
  <c r="V1618" i="5"/>
  <c r="E1618" i="5"/>
  <c r="V1619" i="5"/>
  <c r="E1619" i="5"/>
  <c r="X1619" i="5" s="1"/>
  <c r="V1620" i="5"/>
  <c r="E1620" i="5"/>
  <c r="X1620" i="5" s="1"/>
  <c r="V1621" i="5"/>
  <c r="E1621" i="5"/>
  <c r="V1622" i="5"/>
  <c r="E1622" i="5"/>
  <c r="V1623" i="5"/>
  <c r="E1623" i="5"/>
  <c r="X1623" i="5" s="1"/>
  <c r="V1624" i="5"/>
  <c r="E1624" i="5"/>
  <c r="X1624" i="5" s="1"/>
  <c r="V1625" i="5"/>
  <c r="E1625" i="5"/>
  <c r="V1626" i="5"/>
  <c r="E1626" i="5"/>
  <c r="V1627" i="5"/>
  <c r="E1627" i="5"/>
  <c r="X1627" i="5" s="1"/>
  <c r="V1628" i="5"/>
  <c r="E1628" i="5"/>
  <c r="X1628" i="5" s="1"/>
  <c r="V1629" i="5"/>
  <c r="E1629" i="5"/>
  <c r="V1630" i="5"/>
  <c r="E1630" i="5"/>
  <c r="V1631" i="5"/>
  <c r="E1631" i="5"/>
  <c r="X1631" i="5" s="1"/>
  <c r="V1632" i="5"/>
  <c r="E1632" i="5"/>
  <c r="X1632" i="5" s="1"/>
  <c r="V1633" i="5"/>
  <c r="E1633" i="5"/>
  <c r="V1634" i="5"/>
  <c r="E1634" i="5"/>
  <c r="V1635" i="5"/>
  <c r="E1635" i="5"/>
  <c r="X1635" i="5" s="1"/>
  <c r="V1636" i="5"/>
  <c r="E1636" i="5"/>
  <c r="X1636" i="5" s="1"/>
  <c r="V1637" i="5"/>
  <c r="E1637" i="5"/>
  <c r="V1638" i="5"/>
  <c r="E1638" i="5"/>
  <c r="V1639" i="5"/>
  <c r="E1639" i="5"/>
  <c r="X1639" i="5" s="1"/>
  <c r="V1640" i="5"/>
  <c r="E1640" i="5"/>
  <c r="X1640" i="5" s="1"/>
  <c r="V1641" i="5"/>
  <c r="E1641" i="5"/>
  <c r="V1642" i="5"/>
  <c r="E1642" i="5"/>
  <c r="V1643" i="5"/>
  <c r="E1643" i="5"/>
  <c r="X1643" i="5" s="1"/>
  <c r="V1644" i="5"/>
  <c r="E1644" i="5"/>
  <c r="X1644" i="5" s="1"/>
  <c r="V1645" i="5"/>
  <c r="E1645" i="5"/>
  <c r="V1646" i="5"/>
  <c r="E1646" i="5"/>
  <c r="V1647" i="5"/>
  <c r="E1647" i="5"/>
  <c r="X1647" i="5" s="1"/>
  <c r="V1648" i="5"/>
  <c r="E1648" i="5"/>
  <c r="X1648" i="5" s="1"/>
  <c r="V1649" i="5"/>
  <c r="E1649" i="5"/>
  <c r="V1650" i="5"/>
  <c r="E1650" i="5"/>
  <c r="V1651" i="5"/>
  <c r="E1651" i="5"/>
  <c r="X1651" i="5" s="1"/>
  <c r="V1652" i="5"/>
  <c r="E1652" i="5"/>
  <c r="X1652" i="5" s="1"/>
  <c r="V1653" i="5"/>
  <c r="E1653" i="5"/>
  <c r="V1654" i="5"/>
  <c r="E1654" i="5"/>
  <c r="V1655" i="5"/>
  <c r="E1655" i="5"/>
  <c r="X1655" i="5" s="1"/>
  <c r="V1656" i="5"/>
  <c r="E1656" i="5"/>
  <c r="X1656" i="5" s="1"/>
  <c r="V1657" i="5"/>
  <c r="E1657" i="5"/>
  <c r="V1658" i="5"/>
  <c r="E1658" i="5"/>
  <c r="V1659" i="5"/>
  <c r="E1659" i="5"/>
  <c r="X1659" i="5" s="1"/>
  <c r="V1660" i="5"/>
  <c r="E1660" i="5"/>
  <c r="X1660" i="5" s="1"/>
  <c r="V1661" i="5"/>
  <c r="E1661" i="5"/>
  <c r="V1662" i="5"/>
  <c r="E1662" i="5"/>
  <c r="V1663" i="5"/>
  <c r="E1663" i="5"/>
  <c r="X1663" i="5" s="1"/>
  <c r="V1664" i="5"/>
  <c r="E1664" i="5"/>
  <c r="X1664" i="5" s="1"/>
  <c r="V1665" i="5"/>
  <c r="E1665" i="5"/>
  <c r="V1666" i="5"/>
  <c r="E1666" i="5"/>
  <c r="V1667" i="5"/>
  <c r="E1667" i="5"/>
  <c r="X1667" i="5" s="1"/>
  <c r="V1668" i="5"/>
  <c r="E1668" i="5"/>
  <c r="V1669" i="5"/>
  <c r="E1669" i="5"/>
  <c r="V1670" i="5"/>
  <c r="E1670" i="5"/>
  <c r="V1671" i="5"/>
  <c r="E1671" i="5"/>
  <c r="X1671" i="5" s="1"/>
  <c r="V1672" i="5"/>
  <c r="E1672" i="5"/>
  <c r="X1672" i="5" s="1"/>
  <c r="V1673" i="5"/>
  <c r="E1673" i="5"/>
  <c r="V1674" i="5"/>
  <c r="E1674" i="5"/>
  <c r="V1675" i="5"/>
  <c r="E1675" i="5"/>
  <c r="X1675" i="5" s="1"/>
  <c r="V1676" i="5"/>
  <c r="E1676" i="5"/>
  <c r="X1676" i="5" s="1"/>
  <c r="V1677" i="5"/>
  <c r="E1677" i="5"/>
  <c r="V1678" i="5"/>
  <c r="E1678" i="5"/>
  <c r="V1679" i="5"/>
  <c r="E1679" i="5"/>
  <c r="X1679" i="5" s="1"/>
  <c r="V1680" i="5"/>
  <c r="E1680" i="5"/>
  <c r="X1680" i="5" s="1"/>
  <c r="V1681" i="5"/>
  <c r="E1681" i="5"/>
  <c r="V1682" i="5"/>
  <c r="E1682" i="5"/>
  <c r="V1683" i="5"/>
  <c r="E1683" i="5"/>
  <c r="X1683" i="5" s="1"/>
  <c r="V1684" i="5"/>
  <c r="E1684" i="5"/>
  <c r="X1684" i="5" s="1"/>
  <c r="V1685" i="5"/>
  <c r="E1685" i="5"/>
  <c r="V1686" i="5"/>
  <c r="E1686" i="5"/>
  <c r="V1687" i="5"/>
  <c r="E1687" i="5"/>
  <c r="X1687" i="5" s="1"/>
  <c r="V1688" i="5"/>
  <c r="E1688" i="5"/>
  <c r="X1688" i="5" s="1"/>
  <c r="V1689" i="5"/>
  <c r="E1689" i="5"/>
  <c r="V1690" i="5"/>
  <c r="E1690" i="5"/>
  <c r="V1691" i="5"/>
  <c r="E1691" i="5"/>
  <c r="X1691" i="5" s="1"/>
  <c r="V1692" i="5"/>
  <c r="E1692" i="5"/>
  <c r="X1692" i="5" s="1"/>
  <c r="V1693" i="5"/>
  <c r="E1693" i="5"/>
  <c r="V1694" i="5"/>
  <c r="E1694" i="5"/>
  <c r="V1695" i="5"/>
  <c r="E1695" i="5"/>
  <c r="X1695" i="5" s="1"/>
  <c r="V1696" i="5"/>
  <c r="E1696" i="5"/>
  <c r="X1696" i="5" s="1"/>
  <c r="V1697" i="5"/>
  <c r="E1697" i="5"/>
  <c r="V1698" i="5"/>
  <c r="E1698" i="5"/>
  <c r="V1699" i="5"/>
  <c r="E1699" i="5"/>
  <c r="X1699" i="5" s="1"/>
  <c r="V1700" i="5"/>
  <c r="E1700" i="5"/>
  <c r="X1700" i="5" s="1"/>
  <c r="V1701" i="5"/>
  <c r="E1701" i="5"/>
  <c r="V1702" i="5"/>
  <c r="E1702" i="5"/>
  <c r="V1703" i="5"/>
  <c r="E1703" i="5"/>
  <c r="X1703" i="5" s="1"/>
  <c r="V1704" i="5"/>
  <c r="E1704" i="5"/>
  <c r="X1704" i="5" s="1"/>
  <c r="V1705" i="5"/>
  <c r="E1705" i="5"/>
  <c r="V1706" i="5"/>
  <c r="E1706" i="5"/>
  <c r="V1707" i="5"/>
  <c r="E1707" i="5"/>
  <c r="X1707" i="5" s="1"/>
  <c r="V1708" i="5"/>
  <c r="E1708" i="5"/>
  <c r="X1708" i="5" s="1"/>
  <c r="V1709" i="5"/>
  <c r="E1709" i="5"/>
  <c r="V1710" i="5"/>
  <c r="E1710" i="5"/>
  <c r="V1711" i="5"/>
  <c r="E1711" i="5"/>
  <c r="X1711" i="5" s="1"/>
  <c r="V1712" i="5"/>
  <c r="E1712" i="5"/>
  <c r="X1712" i="5" s="1"/>
  <c r="V1713" i="5"/>
  <c r="E1713" i="5"/>
  <c r="V1714" i="5"/>
  <c r="E1714" i="5"/>
  <c r="V1715" i="5"/>
  <c r="E1715" i="5"/>
  <c r="X1715" i="5" s="1"/>
  <c r="V1716" i="5"/>
  <c r="E1716" i="5"/>
  <c r="X1716" i="5" s="1"/>
  <c r="V1717" i="5"/>
  <c r="E1717" i="5"/>
  <c r="V1718" i="5"/>
  <c r="E1718" i="5"/>
  <c r="V1719" i="5"/>
  <c r="E1719" i="5"/>
  <c r="X1719" i="5" s="1"/>
  <c r="V1720" i="5"/>
  <c r="E1720" i="5"/>
  <c r="X1720" i="5" s="1"/>
  <c r="V1721" i="5"/>
  <c r="E1721" i="5"/>
  <c r="V1722" i="5"/>
  <c r="E1722" i="5"/>
  <c r="V1723" i="5"/>
  <c r="E1723" i="5"/>
  <c r="X1723" i="5" s="1"/>
  <c r="V1724" i="5"/>
  <c r="E1724" i="5"/>
  <c r="X1724" i="5" s="1"/>
  <c r="V1725" i="5"/>
  <c r="E1725" i="5"/>
  <c r="V1726" i="5"/>
  <c r="E1726" i="5"/>
  <c r="V1727" i="5"/>
  <c r="E1727" i="5"/>
  <c r="X1727" i="5" s="1"/>
  <c r="V1728" i="5"/>
  <c r="E1728" i="5"/>
  <c r="X1728" i="5" s="1"/>
  <c r="V1729" i="5"/>
  <c r="E1729" i="5"/>
  <c r="V1730" i="5"/>
  <c r="E1730" i="5"/>
  <c r="V1731" i="5"/>
  <c r="E1731" i="5"/>
  <c r="X1731" i="5" s="1"/>
  <c r="V1732" i="5"/>
  <c r="E1732" i="5"/>
  <c r="X1732" i="5" s="1"/>
  <c r="V1733" i="5"/>
  <c r="E1733" i="5"/>
  <c r="V1734" i="5"/>
  <c r="E1734" i="5"/>
  <c r="V1735" i="5"/>
  <c r="E1735" i="5"/>
  <c r="X1735" i="5" s="1"/>
  <c r="V1736" i="5"/>
  <c r="E1736" i="5"/>
  <c r="X1736" i="5" s="1"/>
  <c r="V1737" i="5"/>
  <c r="E1737" i="5"/>
  <c r="V1738" i="5"/>
  <c r="E1738" i="5"/>
  <c r="V1739" i="5"/>
  <c r="E1739" i="5"/>
  <c r="X1739" i="5" s="1"/>
  <c r="V1740" i="5"/>
  <c r="E1740" i="5"/>
  <c r="X1740" i="5" s="1"/>
  <c r="V1741" i="5"/>
  <c r="E1741" i="5"/>
  <c r="V1742" i="5"/>
  <c r="E1742" i="5"/>
  <c r="V1743" i="5"/>
  <c r="E1743" i="5"/>
  <c r="X1743" i="5" s="1"/>
  <c r="V1744" i="5"/>
  <c r="E1744" i="5"/>
  <c r="X1744" i="5" s="1"/>
  <c r="V1745" i="5"/>
  <c r="E1745" i="5"/>
  <c r="V1746" i="5"/>
  <c r="E1746" i="5"/>
  <c r="V1747" i="5"/>
  <c r="E1747" i="5"/>
  <c r="X1747" i="5" s="1"/>
  <c r="V1748" i="5"/>
  <c r="E1748" i="5"/>
  <c r="X1748" i="5" s="1"/>
  <c r="V1749" i="5"/>
  <c r="E1749" i="5"/>
  <c r="V1750" i="5"/>
  <c r="E1750" i="5"/>
  <c r="V1751" i="5"/>
  <c r="E1751" i="5"/>
  <c r="X1751" i="5" s="1"/>
  <c r="V1752" i="5"/>
  <c r="E1752" i="5"/>
  <c r="X1752" i="5" s="1"/>
  <c r="V1753" i="5"/>
  <c r="E1753" i="5"/>
  <c r="V1754" i="5"/>
  <c r="E1754" i="5"/>
  <c r="V1755" i="5"/>
  <c r="E1755" i="5"/>
  <c r="X1755" i="5" s="1"/>
  <c r="V1756" i="5"/>
  <c r="E1756" i="5"/>
  <c r="X1756" i="5" s="1"/>
  <c r="V1757" i="5"/>
  <c r="E1757" i="5"/>
  <c r="V1758" i="5"/>
  <c r="E1758" i="5"/>
  <c r="V1759" i="5"/>
  <c r="E1759" i="5"/>
  <c r="X1759" i="5" s="1"/>
  <c r="V1760" i="5"/>
  <c r="E1760" i="5"/>
  <c r="X1760" i="5" s="1"/>
  <c r="V1761" i="5"/>
  <c r="E1761" i="5"/>
  <c r="V1762" i="5"/>
  <c r="E1762" i="5"/>
  <c r="V1763" i="5"/>
  <c r="E1763" i="5"/>
  <c r="X1763" i="5" s="1"/>
  <c r="V1764" i="5"/>
  <c r="E1764" i="5"/>
  <c r="X1764" i="5" s="1"/>
  <c r="V1765" i="5"/>
  <c r="E1765" i="5"/>
  <c r="V1766" i="5"/>
  <c r="E1766" i="5"/>
  <c r="V1767" i="5"/>
  <c r="E1767" i="5"/>
  <c r="X1767" i="5" s="1"/>
  <c r="V1768" i="5"/>
  <c r="E1768" i="5"/>
  <c r="X1768" i="5" s="1"/>
  <c r="V1769" i="5"/>
  <c r="E1769" i="5"/>
  <c r="V1770" i="5"/>
  <c r="E1770" i="5"/>
  <c r="V1771" i="5"/>
  <c r="E1771" i="5"/>
  <c r="X1771" i="5" s="1"/>
  <c r="V1772" i="5"/>
  <c r="E1772" i="5"/>
  <c r="X1772" i="5" s="1"/>
  <c r="V1773" i="5"/>
  <c r="E1773" i="5"/>
  <c r="X1773" i="5" s="1"/>
  <c r="V1774" i="5"/>
  <c r="E1774" i="5"/>
  <c r="V1775" i="5"/>
  <c r="E1775" i="5"/>
  <c r="X1775" i="5" s="1"/>
  <c r="V1776" i="5"/>
  <c r="E1776" i="5"/>
  <c r="X1776" i="5" s="1"/>
  <c r="V1777" i="5"/>
  <c r="E1777" i="5"/>
  <c r="V1778" i="5"/>
  <c r="E1778" i="5"/>
  <c r="V1779" i="5"/>
  <c r="E1779" i="5"/>
  <c r="X1779" i="5" s="1"/>
  <c r="V1780" i="5"/>
  <c r="E1780" i="5"/>
  <c r="X1780" i="5" s="1"/>
  <c r="V1781" i="5"/>
  <c r="E1781" i="5"/>
  <c r="V1782" i="5"/>
  <c r="E1782" i="5"/>
  <c r="V1783" i="5"/>
  <c r="E1783" i="5"/>
  <c r="X1783" i="5" s="1"/>
  <c r="V1784" i="5"/>
  <c r="E1784" i="5"/>
  <c r="X1784" i="5" s="1"/>
  <c r="V1785" i="5"/>
  <c r="E1785" i="5"/>
  <c r="V1786" i="5"/>
  <c r="E1786" i="5"/>
  <c r="V1787" i="5"/>
  <c r="E1787" i="5"/>
  <c r="X1787" i="5" s="1"/>
  <c r="V1788" i="5"/>
  <c r="E1788" i="5"/>
  <c r="X1788" i="5" s="1"/>
  <c r="V1789" i="5"/>
  <c r="E1789" i="5"/>
  <c r="X1789" i="5" s="1"/>
  <c r="V1790" i="5"/>
  <c r="E1790" i="5"/>
  <c r="V1791" i="5"/>
  <c r="E1791" i="5"/>
  <c r="X1791" i="5" s="1"/>
  <c r="V1792" i="5"/>
  <c r="E1792" i="5"/>
  <c r="X1792" i="5" s="1"/>
  <c r="V1793" i="5"/>
  <c r="E1793" i="5"/>
  <c r="V1794" i="5"/>
  <c r="E1794" i="5"/>
  <c r="V1795" i="5"/>
  <c r="E1795" i="5"/>
  <c r="X1795" i="5" s="1"/>
  <c r="V1796" i="5"/>
  <c r="E1796" i="5"/>
  <c r="X1796" i="5" s="1"/>
  <c r="V1797" i="5"/>
  <c r="E1797" i="5"/>
  <c r="V1798" i="5"/>
  <c r="E1798" i="5"/>
  <c r="V1799" i="5"/>
  <c r="E1799" i="5"/>
  <c r="X1799" i="5" s="1"/>
  <c r="V1800" i="5"/>
  <c r="E1800" i="5"/>
  <c r="X1800" i="5" s="1"/>
  <c r="V1801" i="5"/>
  <c r="E1801" i="5"/>
  <c r="V1802" i="5"/>
  <c r="E1802" i="5"/>
  <c r="V1803" i="5"/>
  <c r="E1803" i="5"/>
  <c r="X1803" i="5" s="1"/>
  <c r="V1804" i="5"/>
  <c r="E1804" i="5"/>
  <c r="X1804" i="5" s="1"/>
  <c r="V1805" i="5"/>
  <c r="E1805" i="5"/>
  <c r="X1805" i="5" s="1"/>
  <c r="V1806" i="5"/>
  <c r="E1806" i="5"/>
  <c r="V1807" i="5"/>
  <c r="E1807" i="5"/>
  <c r="X1807" i="5" s="1"/>
  <c r="V1808" i="5"/>
  <c r="E1808" i="5"/>
  <c r="X1808" i="5" s="1"/>
  <c r="V1809" i="5"/>
  <c r="E1809" i="5"/>
  <c r="V1810" i="5"/>
  <c r="E1810" i="5"/>
  <c r="V1811" i="5"/>
  <c r="E1811" i="5"/>
  <c r="X1811" i="5" s="1"/>
  <c r="V1812" i="5"/>
  <c r="E1812" i="5"/>
  <c r="X1812" i="5" s="1"/>
  <c r="V1813" i="5"/>
  <c r="E1813" i="5"/>
  <c r="V1814" i="5"/>
  <c r="E1814" i="5"/>
  <c r="V1815" i="5"/>
  <c r="E1815" i="5"/>
  <c r="X1815" i="5" s="1"/>
  <c r="V1816" i="5"/>
  <c r="E1816" i="5"/>
  <c r="X1816" i="5" s="1"/>
  <c r="V1817" i="5"/>
  <c r="E1817" i="5"/>
  <c r="V1818" i="5"/>
  <c r="E1818" i="5"/>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V1827" i="5"/>
  <c r="E1827" i="5"/>
  <c r="X1827" i="5" s="1"/>
  <c r="V1828" i="5"/>
  <c r="E1828" i="5"/>
  <c r="X1828" i="5" s="1"/>
  <c r="V1829" i="5"/>
  <c r="E1829" i="5"/>
  <c r="V1830" i="5"/>
  <c r="E1830" i="5"/>
  <c r="V1831" i="5"/>
  <c r="E1831" i="5"/>
  <c r="X1831" i="5" s="1"/>
  <c r="V1832" i="5"/>
  <c r="E1832" i="5"/>
  <c r="X1832" i="5" s="1"/>
  <c r="V1833" i="5"/>
  <c r="E1833" i="5"/>
  <c r="V1834" i="5"/>
  <c r="E1834" i="5"/>
  <c r="V1835" i="5"/>
  <c r="E1835" i="5"/>
  <c r="X1835" i="5" s="1"/>
  <c r="V1836" i="5"/>
  <c r="E1836" i="5"/>
  <c r="X1836" i="5" s="1"/>
  <c r="V1837" i="5"/>
  <c r="E1837" i="5"/>
  <c r="X1837" i="5" s="1"/>
  <c r="V1838" i="5"/>
  <c r="E1838" i="5"/>
  <c r="V1839" i="5"/>
  <c r="E1839" i="5"/>
  <c r="X1839" i="5" s="1"/>
  <c r="V1840" i="5"/>
  <c r="E1840" i="5"/>
  <c r="X1840" i="5" s="1"/>
  <c r="V1841" i="5"/>
  <c r="E1841" i="5"/>
  <c r="X1841" i="5" s="1"/>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V1859" i="5"/>
  <c r="E1859" i="5"/>
  <c r="X1859" i="5" s="1"/>
  <c r="V1860" i="5"/>
  <c r="E1860" i="5"/>
  <c r="X1860" i="5" s="1"/>
  <c r="V1861" i="5"/>
  <c r="E1861" i="5"/>
  <c r="V1862" i="5"/>
  <c r="E1862" i="5"/>
  <c r="V1863" i="5"/>
  <c r="E1863" i="5"/>
  <c r="X1863" i="5" s="1"/>
  <c r="V1864" i="5"/>
  <c r="E1864" i="5"/>
  <c r="X1864" i="5" s="1"/>
  <c r="V1865" i="5"/>
  <c r="E1865" i="5"/>
  <c r="V1866" i="5"/>
  <c r="E1866" i="5"/>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V1875" i="5"/>
  <c r="E1875" i="5"/>
  <c r="X1875" i="5" s="1"/>
  <c r="V1876" i="5"/>
  <c r="E1876" i="5"/>
  <c r="X1876" i="5" s="1"/>
  <c r="V1877" i="5"/>
  <c r="E1877" i="5"/>
  <c r="V1878" i="5"/>
  <c r="E1878" i="5"/>
  <c r="V1879" i="5"/>
  <c r="E1879" i="5"/>
  <c r="X1879" i="5" s="1"/>
  <c r="V1880" i="5"/>
  <c r="E1880" i="5"/>
  <c r="X1880" i="5" s="1"/>
  <c r="V1881" i="5"/>
  <c r="E1881" i="5"/>
  <c r="V1882" i="5"/>
  <c r="E1882" i="5"/>
  <c r="V1883" i="5"/>
  <c r="E1883" i="5"/>
  <c r="X1883" i="5" s="1"/>
  <c r="V1884" i="5"/>
  <c r="E1884" i="5"/>
  <c r="X1884" i="5" s="1"/>
  <c r="V1885" i="5"/>
  <c r="E1885" i="5"/>
  <c r="X1885" i="5" s="1"/>
  <c r="V1886" i="5"/>
  <c r="E1886" i="5"/>
  <c r="V1887" i="5"/>
  <c r="E1887" i="5"/>
  <c r="X1887" i="5" s="1"/>
  <c r="V1888" i="5"/>
  <c r="E1888" i="5"/>
  <c r="X1888" i="5" s="1"/>
  <c r="V1889" i="5"/>
  <c r="E1889" i="5"/>
  <c r="X1889" i="5" s="1"/>
  <c r="V1890" i="5"/>
  <c r="E1890" i="5"/>
  <c r="V1891" i="5"/>
  <c r="E1891" i="5"/>
  <c r="X1891" i="5" s="1"/>
  <c r="V1892" i="5"/>
  <c r="E1892" i="5"/>
  <c r="X1892" i="5" s="1"/>
  <c r="V1893" i="5"/>
  <c r="E1893" i="5"/>
  <c r="V1894" i="5"/>
  <c r="E1894" i="5"/>
  <c r="V1895" i="5"/>
  <c r="E1895" i="5"/>
  <c r="X1895" i="5" s="1"/>
  <c r="V1896" i="5"/>
  <c r="E1896" i="5"/>
  <c r="X1896" i="5" s="1"/>
  <c r="V1897" i="5"/>
  <c r="E1897" i="5"/>
  <c r="V1898" i="5"/>
  <c r="E1898" i="5"/>
  <c r="V1899" i="5"/>
  <c r="E1899" i="5"/>
  <c r="X1899" i="5" s="1"/>
  <c r="V1900" i="5"/>
  <c r="E1900" i="5"/>
  <c r="X1900" i="5" s="1"/>
  <c r="V1901" i="5"/>
  <c r="E1901" i="5"/>
  <c r="V1902" i="5"/>
  <c r="E1902" i="5"/>
  <c r="V1903" i="5"/>
  <c r="E1903" i="5"/>
  <c r="X1903" i="5" s="1"/>
  <c r="V1904" i="5"/>
  <c r="E1904" i="5"/>
  <c r="X1904" i="5" s="1"/>
  <c r="V1905" i="5"/>
  <c r="E1905" i="5"/>
  <c r="V1906" i="5"/>
  <c r="E1906" i="5"/>
  <c r="V1907" i="5"/>
  <c r="E1907" i="5"/>
  <c r="X1907" i="5" s="1"/>
  <c r="V1908" i="5"/>
  <c r="E1908" i="5"/>
  <c r="X1908" i="5" s="1"/>
  <c r="V1909" i="5"/>
  <c r="E1909" i="5"/>
  <c r="V1910" i="5"/>
  <c r="E1910" i="5"/>
  <c r="V1911" i="5"/>
  <c r="E1911" i="5"/>
  <c r="X1911" i="5" s="1"/>
  <c r="V1912" i="5"/>
  <c r="E1912" i="5"/>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V1922" i="5"/>
  <c r="E1922" i="5"/>
  <c r="V1923" i="5"/>
  <c r="E1923" i="5"/>
  <c r="X1923" i="5" s="1"/>
  <c r="V1924" i="5"/>
  <c r="E1924" i="5"/>
  <c r="X1924" i="5" s="1"/>
  <c r="V1925" i="5"/>
  <c r="E1925" i="5"/>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V1938" i="5"/>
  <c r="E1938" i="5"/>
  <c r="V1939" i="5"/>
  <c r="E1939" i="5"/>
  <c r="X1939" i="5" s="1"/>
  <c r="V1940" i="5"/>
  <c r="E1940" i="5"/>
  <c r="X1940" i="5" s="1"/>
  <c r="V1941" i="5"/>
  <c r="E1941" i="5"/>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V1954" i="5"/>
  <c r="E1954" i="5"/>
  <c r="V1955" i="5"/>
  <c r="E1955" i="5"/>
  <c r="X1955" i="5" s="1"/>
  <c r="V1956" i="5"/>
  <c r="E1956" i="5"/>
  <c r="X1956" i="5" s="1"/>
  <c r="V1957" i="5"/>
  <c r="E1957" i="5"/>
  <c r="V1958" i="5"/>
  <c r="E1958" i="5"/>
  <c r="V1959" i="5"/>
  <c r="E1959" i="5"/>
  <c r="X1959" i="5" s="1"/>
  <c r="V1960" i="5"/>
  <c r="E1960" i="5"/>
  <c r="X1960" i="5" s="1"/>
  <c r="V1961" i="5"/>
  <c r="E1961" i="5"/>
  <c r="V1962" i="5"/>
  <c r="E1962" i="5"/>
  <c r="V1963" i="5"/>
  <c r="E1963" i="5"/>
  <c r="X1963" i="5" s="1"/>
  <c r="V1964" i="5"/>
  <c r="E1964" i="5"/>
  <c r="X1964" i="5" s="1"/>
  <c r="V1965" i="5"/>
  <c r="E1965" i="5"/>
  <c r="V1966" i="5"/>
  <c r="E1966" i="5"/>
  <c r="V1967" i="5"/>
  <c r="E1967" i="5"/>
  <c r="X1967" i="5" s="1"/>
  <c r="V1968" i="5"/>
  <c r="E1968" i="5"/>
  <c r="X1968" i="5" s="1"/>
  <c r="V1969" i="5"/>
  <c r="E1969" i="5"/>
  <c r="V1970" i="5"/>
  <c r="E1970" i="5"/>
  <c r="V1971" i="5"/>
  <c r="E1971" i="5"/>
  <c r="X1971" i="5" s="1"/>
  <c r="V1972" i="5"/>
  <c r="E1972" i="5"/>
  <c r="X1972" i="5" s="1"/>
  <c r="V1973" i="5"/>
  <c r="E1973" i="5"/>
  <c r="V1974" i="5"/>
  <c r="E1974" i="5"/>
  <c r="V1975" i="5"/>
  <c r="E1975" i="5"/>
  <c r="X1975" i="5" s="1"/>
  <c r="V1976" i="5"/>
  <c r="E1976" i="5"/>
  <c r="X1976" i="5" s="1"/>
  <c r="V1977" i="5"/>
  <c r="E1977" i="5"/>
  <c r="V1978" i="5"/>
  <c r="E1978" i="5"/>
  <c r="V1979" i="5"/>
  <c r="E1979" i="5"/>
  <c r="X1979" i="5" s="1"/>
  <c r="V1980" i="5"/>
  <c r="E1980" i="5"/>
  <c r="X1980" i="5" s="1"/>
  <c r="V1981" i="5"/>
  <c r="E1981" i="5"/>
  <c r="V1982" i="5"/>
  <c r="E1982" i="5"/>
  <c r="V1983" i="5"/>
  <c r="E1983" i="5"/>
  <c r="X1983" i="5" s="1"/>
  <c r="V1984" i="5"/>
  <c r="E1984" i="5"/>
  <c r="X1984" i="5" s="1"/>
  <c r="V1985" i="5"/>
  <c r="E1985" i="5"/>
  <c r="V1986" i="5"/>
  <c r="E1986" i="5"/>
  <c r="V1987" i="5"/>
  <c r="E1987" i="5"/>
  <c r="X1987" i="5" s="1"/>
  <c r="V1988" i="5"/>
  <c r="E1988" i="5"/>
  <c r="X1988" i="5" s="1"/>
  <c r="V1989" i="5"/>
  <c r="E1989" i="5"/>
  <c r="V1990" i="5"/>
  <c r="E1990" i="5"/>
  <c r="V1991" i="5"/>
  <c r="E1991" i="5"/>
  <c r="X1991" i="5" s="1"/>
  <c r="V1992" i="5"/>
  <c r="E1992" i="5"/>
  <c r="X1992" i="5" s="1"/>
  <c r="V1993" i="5"/>
  <c r="E1993" i="5"/>
  <c r="X1993" i="5" s="1"/>
  <c r="V1994" i="5"/>
  <c r="E1994" i="5"/>
  <c r="V1995" i="5"/>
  <c r="E1995" i="5"/>
  <c r="X1995" i="5" s="1"/>
  <c r="V1996" i="5"/>
  <c r="E1996" i="5"/>
  <c r="X1996" i="5" s="1"/>
  <c r="V1997" i="5"/>
  <c r="E1997" i="5"/>
  <c r="V1998" i="5"/>
  <c r="E1998" i="5"/>
  <c r="V1999" i="5"/>
  <c r="E1999" i="5"/>
  <c r="X1999" i="5" s="1"/>
  <c r="V2000" i="5"/>
  <c r="E2000" i="5"/>
  <c r="X2000" i="5" s="1"/>
  <c r="V2001" i="5"/>
  <c r="E2001" i="5"/>
  <c r="V2002" i="5"/>
  <c r="E2002" i="5"/>
  <c r="V2003" i="5"/>
  <c r="E2003" i="5"/>
  <c r="X2003" i="5" s="1"/>
  <c r="V2004" i="5"/>
  <c r="E2004" i="5"/>
  <c r="V2005" i="5"/>
  <c r="E2005" i="5"/>
  <c r="X2005" i="5" s="1"/>
  <c r="V2006" i="5"/>
  <c r="E2006" i="5"/>
  <c r="V2007" i="5"/>
  <c r="E2007" i="5"/>
  <c r="X2007" i="5" s="1"/>
  <c r="V2008" i="5"/>
  <c r="E2008" i="5"/>
  <c r="X2008" i="5" s="1"/>
  <c r="V2009" i="5"/>
  <c r="E2009" i="5"/>
  <c r="V2010" i="5"/>
  <c r="E2010" i="5"/>
  <c r="V2011" i="5"/>
  <c r="E2011" i="5"/>
  <c r="X2011" i="5" s="1"/>
  <c r="V2012" i="5"/>
  <c r="E2012" i="5"/>
  <c r="X2012" i="5" s="1"/>
  <c r="V2013" i="5"/>
  <c r="E2013" i="5"/>
  <c r="V2014" i="5"/>
  <c r="E2014" i="5"/>
  <c r="V2015" i="5"/>
  <c r="E2015" i="5"/>
  <c r="X2015" i="5" s="1"/>
  <c r="V2016" i="5"/>
  <c r="E2016" i="5"/>
  <c r="X2016" i="5" s="1"/>
  <c r="V2017" i="5"/>
  <c r="E2017" i="5"/>
  <c r="X2017" i="5" s="1"/>
  <c r="V2018" i="5"/>
  <c r="E2018" i="5"/>
  <c r="V2019" i="5"/>
  <c r="E2019" i="5"/>
  <c r="X2019" i="5" s="1"/>
  <c r="V2020" i="5"/>
  <c r="E2020" i="5"/>
  <c r="X2020" i="5" s="1"/>
  <c r="V2021" i="5"/>
  <c r="E2021" i="5"/>
  <c r="V2022" i="5"/>
  <c r="E2022" i="5"/>
  <c r="V2023" i="5"/>
  <c r="E2023" i="5"/>
  <c r="X2023" i="5" s="1"/>
  <c r="V2024" i="5"/>
  <c r="E2024" i="5"/>
  <c r="X2024" i="5" s="1"/>
  <c r="V2025" i="5"/>
  <c r="E2025" i="5"/>
  <c r="V2026" i="5"/>
  <c r="E2026" i="5"/>
  <c r="V2027" i="5"/>
  <c r="E2027" i="5"/>
  <c r="X2027" i="5" s="1"/>
  <c r="V2028" i="5"/>
  <c r="E2028" i="5"/>
  <c r="X2028" i="5" s="1"/>
  <c r="V2029" i="5"/>
  <c r="E2029" i="5"/>
  <c r="V2030" i="5"/>
  <c r="E2030" i="5"/>
  <c r="V2031" i="5"/>
  <c r="E2031" i="5"/>
  <c r="V2032" i="5"/>
  <c r="E2032" i="5"/>
  <c r="X2032" i="5" s="1"/>
  <c r="V2033" i="5"/>
  <c r="E2033" i="5"/>
  <c r="V2034" i="5"/>
  <c r="E2034" i="5"/>
  <c r="V2035" i="5"/>
  <c r="E2035" i="5"/>
  <c r="X2035" i="5" s="1"/>
  <c r="V2036" i="5"/>
  <c r="E2036" i="5"/>
  <c r="X2036" i="5" s="1"/>
  <c r="V2037" i="5"/>
  <c r="E2037" i="5"/>
  <c r="V2038" i="5"/>
  <c r="E2038" i="5"/>
  <c r="V2039" i="5"/>
  <c r="E2039" i="5"/>
  <c r="X2039" i="5" s="1"/>
  <c r="V2040" i="5"/>
  <c r="E2040" i="5"/>
  <c r="V2041" i="5"/>
  <c r="E2041" i="5"/>
  <c r="X2041" i="5" s="1"/>
  <c r="V2042" i="5"/>
  <c r="E2042" i="5"/>
  <c r="V2043" i="5"/>
  <c r="E2043" i="5"/>
  <c r="X2043" i="5" s="1"/>
  <c r="V2044" i="5"/>
  <c r="E2044" i="5"/>
  <c r="X2044" i="5" s="1"/>
  <c r="V2045" i="5"/>
  <c r="E2045" i="5"/>
  <c r="V2046" i="5"/>
  <c r="E2046" i="5"/>
  <c r="V2047" i="5"/>
  <c r="E2047" i="5"/>
  <c r="X2047" i="5" s="1"/>
  <c r="V2048" i="5"/>
  <c r="E2048" i="5"/>
  <c r="X2048" i="5" s="1"/>
  <c r="V2049" i="5"/>
  <c r="E2049" i="5"/>
  <c r="V2050" i="5"/>
  <c r="E2050" i="5"/>
  <c r="V2051" i="5"/>
  <c r="E2051" i="5"/>
  <c r="X2051" i="5" s="1"/>
  <c r="V2052" i="5"/>
  <c r="E2052" i="5"/>
  <c r="X2052" i="5" s="1"/>
  <c r="V2053" i="5"/>
  <c r="E2053" i="5"/>
  <c r="V2054" i="5"/>
  <c r="E2054" i="5"/>
  <c r="V2055" i="5"/>
  <c r="E2055" i="5"/>
  <c r="X2055" i="5" s="1"/>
  <c r="V2056" i="5"/>
  <c r="E2056" i="5"/>
  <c r="X2056" i="5" s="1"/>
  <c r="V2057" i="5"/>
  <c r="E2057" i="5"/>
  <c r="V2058" i="5"/>
  <c r="E2058" i="5"/>
  <c r="V2059" i="5"/>
  <c r="E2059" i="5"/>
  <c r="X2059" i="5" s="1"/>
  <c r="V2060" i="5"/>
  <c r="E2060" i="5"/>
  <c r="X2060" i="5" s="1"/>
  <c r="V2061" i="5"/>
  <c r="E2061" i="5"/>
  <c r="V2062" i="5"/>
  <c r="E2062" i="5"/>
  <c r="V2063" i="5"/>
  <c r="E2063" i="5"/>
  <c r="X2063" i="5" s="1"/>
  <c r="V2064" i="5"/>
  <c r="E2064" i="5"/>
  <c r="X2064" i="5" s="1"/>
  <c r="V2065" i="5"/>
  <c r="E2065" i="5"/>
  <c r="V2066" i="5"/>
  <c r="E2066" i="5"/>
  <c r="V2067" i="5"/>
  <c r="E2067" i="5"/>
  <c r="X2067" i="5" s="1"/>
  <c r="V2068" i="5"/>
  <c r="E2068" i="5"/>
  <c r="X2068" i="5" s="1"/>
  <c r="V2069" i="5"/>
  <c r="E2069" i="5"/>
  <c r="V2070" i="5"/>
  <c r="E2070" i="5"/>
  <c r="V2071" i="5"/>
  <c r="E2071" i="5"/>
  <c r="X2071" i="5" s="1"/>
  <c r="V2072" i="5"/>
  <c r="E2072" i="5"/>
  <c r="X2072" i="5" s="1"/>
  <c r="V2073" i="5"/>
  <c r="E2073" i="5"/>
  <c r="V2074" i="5"/>
  <c r="E2074" i="5"/>
  <c r="V2075" i="5"/>
  <c r="E2075" i="5"/>
  <c r="X2075" i="5" s="1"/>
  <c r="V2076" i="5"/>
  <c r="E2076" i="5"/>
  <c r="X2076" i="5" s="1"/>
  <c r="V2077" i="5"/>
  <c r="E2077" i="5"/>
  <c r="X2077" i="5" s="1"/>
  <c r="V2078" i="5"/>
  <c r="E2078" i="5"/>
  <c r="V2079" i="5"/>
  <c r="E2079" i="5"/>
  <c r="X2079" i="5" s="1"/>
  <c r="V2080" i="5"/>
  <c r="E2080" i="5"/>
  <c r="X2080" i="5" s="1"/>
  <c r="V2081" i="5"/>
  <c r="E2081" i="5"/>
  <c r="V2082" i="5"/>
  <c r="E2082" i="5"/>
  <c r="V2083" i="5"/>
  <c r="E2083" i="5"/>
  <c r="X2083" i="5" s="1"/>
  <c r="V2084" i="5"/>
  <c r="E2084" i="5"/>
  <c r="X2084" i="5" s="1"/>
  <c r="V2085" i="5"/>
  <c r="E2085" i="5"/>
  <c r="V2086" i="5"/>
  <c r="E2086" i="5"/>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V2095" i="5"/>
  <c r="E2095" i="5"/>
  <c r="X2095" i="5" s="1"/>
  <c r="V2096" i="5"/>
  <c r="E2096" i="5"/>
  <c r="X2096" i="5" s="1"/>
  <c r="V2097" i="5"/>
  <c r="E2097" i="5"/>
  <c r="V2098" i="5"/>
  <c r="E2098" i="5"/>
  <c r="V2099" i="5"/>
  <c r="E2099" i="5"/>
  <c r="X2099" i="5" s="1"/>
  <c r="V2100" i="5"/>
  <c r="E2100" i="5"/>
  <c r="X2100" i="5" s="1"/>
  <c r="V2101" i="5"/>
  <c r="E2101" i="5"/>
  <c r="V2102" i="5"/>
  <c r="E2102" i="5"/>
  <c r="V2103" i="5"/>
  <c r="E2103" i="5"/>
  <c r="X2103" i="5" s="1"/>
  <c r="V2104" i="5"/>
  <c r="E2104" i="5"/>
  <c r="X2104" i="5" s="1"/>
  <c r="V2105" i="5"/>
  <c r="E2105" i="5"/>
  <c r="X2105" i="5" s="1"/>
  <c r="V2106" i="5"/>
  <c r="E2106" i="5"/>
  <c r="V2107" i="5"/>
  <c r="E2107" i="5"/>
  <c r="X2107" i="5" s="1"/>
  <c r="V2108" i="5"/>
  <c r="E2108" i="5"/>
  <c r="X2108" i="5" s="1"/>
  <c r="V2109" i="5"/>
  <c r="E2109" i="5"/>
  <c r="V2110" i="5"/>
  <c r="E2110" i="5"/>
  <c r="V2111" i="5"/>
  <c r="E2111" i="5"/>
  <c r="X2111" i="5" s="1"/>
  <c r="V2112" i="5"/>
  <c r="E2112" i="5"/>
  <c r="X2112" i="5" s="1"/>
  <c r="V2113" i="5"/>
  <c r="E2113" i="5"/>
  <c r="V2114" i="5"/>
  <c r="E2114" i="5"/>
  <c r="V2115" i="5"/>
  <c r="E2115" i="5"/>
  <c r="X2115" i="5" s="1"/>
  <c r="V2116" i="5"/>
  <c r="E2116" i="5"/>
  <c r="X2116" i="5" s="1"/>
  <c r="V2117" i="5"/>
  <c r="E2117" i="5"/>
  <c r="V2118" i="5"/>
  <c r="E2118" i="5"/>
  <c r="V2119" i="5"/>
  <c r="E2119" i="5"/>
  <c r="X2119" i="5" s="1"/>
  <c r="V2120" i="5"/>
  <c r="E2120" i="5"/>
  <c r="X2120" i="5" s="1"/>
  <c r="V2121" i="5"/>
  <c r="E2121" i="5"/>
  <c r="V2122" i="5"/>
  <c r="E2122" i="5"/>
  <c r="V2123" i="5"/>
  <c r="E2123" i="5"/>
  <c r="X2123" i="5" s="1"/>
  <c r="V2124" i="5"/>
  <c r="E2124" i="5"/>
  <c r="X2124" i="5" s="1"/>
  <c r="V2125" i="5"/>
  <c r="E2125" i="5"/>
  <c r="V2126" i="5"/>
  <c r="E2126" i="5"/>
  <c r="V2127" i="5"/>
  <c r="E2127" i="5"/>
  <c r="V2128" i="5"/>
  <c r="E2128" i="5"/>
  <c r="X2128" i="5" s="1"/>
  <c r="V2129" i="5"/>
  <c r="E2129" i="5"/>
  <c r="V2130" i="5"/>
  <c r="E2130" i="5"/>
  <c r="V2131" i="5"/>
  <c r="E2131" i="5"/>
  <c r="X2131" i="5" s="1"/>
  <c r="V2132" i="5"/>
  <c r="E2132" i="5"/>
  <c r="V2133" i="5"/>
  <c r="E2133" i="5"/>
  <c r="V2134" i="5"/>
  <c r="E2134" i="5"/>
  <c r="V2135" i="5"/>
  <c r="E2135" i="5"/>
  <c r="X2135" i="5" s="1"/>
  <c r="V2136" i="5"/>
  <c r="E2136" i="5"/>
  <c r="X2136" i="5" s="1"/>
  <c r="V2137" i="5"/>
  <c r="E2137" i="5"/>
  <c r="V2138" i="5"/>
  <c r="E2138" i="5"/>
  <c r="V2139" i="5"/>
  <c r="E2139" i="5"/>
  <c r="X2139" i="5" s="1"/>
  <c r="V2140" i="5"/>
  <c r="E2140" i="5"/>
  <c r="X2140" i="5" s="1"/>
  <c r="V2141" i="5"/>
  <c r="E2141" i="5"/>
  <c r="V2142" i="5"/>
  <c r="E2142" i="5"/>
  <c r="V2143" i="5"/>
  <c r="E2143" i="5"/>
  <c r="X2143" i="5" s="1"/>
  <c r="V2144" i="5"/>
  <c r="E2144" i="5"/>
  <c r="X2144" i="5" s="1"/>
  <c r="V2145" i="5"/>
  <c r="E2145" i="5"/>
  <c r="V2146" i="5"/>
  <c r="E2146" i="5"/>
  <c r="V2147" i="5"/>
  <c r="E2147" i="5"/>
  <c r="X2147" i="5" s="1"/>
  <c r="V2148" i="5"/>
  <c r="E2148" i="5"/>
  <c r="X2148" i="5" s="1"/>
  <c r="V2149" i="5"/>
  <c r="E2149" i="5"/>
  <c r="V2150" i="5"/>
  <c r="E2150" i="5"/>
  <c r="V2151" i="5"/>
  <c r="E2151" i="5"/>
  <c r="V2152" i="5"/>
  <c r="E2152" i="5"/>
  <c r="X2152" i="5" s="1"/>
  <c r="V2153" i="5"/>
  <c r="E2153" i="5"/>
  <c r="V2154" i="5"/>
  <c r="E2154" i="5"/>
  <c r="V2155" i="5"/>
  <c r="E2155" i="5"/>
  <c r="X2155" i="5" s="1"/>
  <c r="V2156" i="5"/>
  <c r="E2156" i="5"/>
  <c r="X2156" i="5" s="1"/>
  <c r="V2157" i="5"/>
  <c r="E2157" i="5"/>
  <c r="V2158" i="5"/>
  <c r="E2158" i="5"/>
  <c r="V2159" i="5"/>
  <c r="E2159" i="5"/>
  <c r="X2159" i="5" s="1"/>
  <c r="V2160" i="5"/>
  <c r="E2160" i="5"/>
  <c r="X2160" i="5" s="1"/>
  <c r="V2161" i="5"/>
  <c r="E2161" i="5"/>
  <c r="V2162" i="5"/>
  <c r="E2162" i="5"/>
  <c r="V2163" i="5"/>
  <c r="E2163" i="5"/>
  <c r="X2163" i="5" s="1"/>
  <c r="V2164" i="5"/>
  <c r="E2164" i="5"/>
  <c r="X2164" i="5" s="1"/>
  <c r="V2165" i="5"/>
  <c r="E2165" i="5"/>
  <c r="X2165" i="5" s="1"/>
  <c r="V2166" i="5"/>
  <c r="E2166" i="5"/>
  <c r="V2167" i="5"/>
  <c r="E2167" i="5"/>
  <c r="X2167" i="5" s="1"/>
  <c r="V2168" i="5"/>
  <c r="E2168" i="5"/>
  <c r="V2169" i="5"/>
  <c r="E2169" i="5"/>
  <c r="V2170" i="5"/>
  <c r="E2170" i="5"/>
  <c r="V2171" i="5"/>
  <c r="E2171" i="5"/>
  <c r="X2171" i="5" s="1"/>
  <c r="V2172" i="5"/>
  <c r="E2172" i="5"/>
  <c r="X2172" i="5" s="1"/>
  <c r="V2173" i="5"/>
  <c r="E2173" i="5"/>
  <c r="V2174" i="5"/>
  <c r="E2174" i="5"/>
  <c r="V2175" i="5"/>
  <c r="E2175" i="5"/>
  <c r="X2175" i="5" s="1"/>
  <c r="V2176" i="5"/>
  <c r="E2176" i="5"/>
  <c r="X2176" i="5" s="1"/>
  <c r="V2177" i="5"/>
  <c r="E2177" i="5"/>
  <c r="V2178" i="5"/>
  <c r="E2178" i="5"/>
  <c r="V2179" i="5"/>
  <c r="E2179" i="5"/>
  <c r="X2179" i="5" s="1"/>
  <c r="V2180" i="5"/>
  <c r="E2180" i="5"/>
  <c r="X2180" i="5" s="1"/>
  <c r="V2181" i="5"/>
  <c r="E2181" i="5"/>
  <c r="V2182" i="5"/>
  <c r="E2182" i="5"/>
  <c r="V2183" i="5"/>
  <c r="E2183" i="5"/>
  <c r="X2183" i="5" s="1"/>
  <c r="V2184" i="5"/>
  <c r="E2184" i="5"/>
  <c r="X2184" i="5" s="1"/>
  <c r="V2185" i="5"/>
  <c r="E2185" i="5"/>
  <c r="V2186" i="5"/>
  <c r="E2186" i="5"/>
  <c r="V2187" i="5"/>
  <c r="E2187" i="5"/>
  <c r="X2187" i="5" s="1"/>
  <c r="V2188" i="5"/>
  <c r="E2188" i="5"/>
  <c r="X2188" i="5" s="1"/>
  <c r="V2189" i="5"/>
  <c r="E2189" i="5"/>
  <c r="X2189" i="5" s="1"/>
  <c r="V2190" i="5"/>
  <c r="E2190" i="5"/>
  <c r="V2191" i="5"/>
  <c r="E2191" i="5"/>
  <c r="V2192" i="5"/>
  <c r="E2192" i="5"/>
  <c r="X2192" i="5" s="1"/>
  <c r="V2193" i="5"/>
  <c r="E2193" i="5"/>
  <c r="V2194" i="5"/>
  <c r="E2194" i="5"/>
  <c r="V2195" i="5"/>
  <c r="E2195" i="5"/>
  <c r="X2195" i="5" s="1"/>
  <c r="V2196" i="5"/>
  <c r="E2196" i="5"/>
  <c r="V2197" i="5"/>
  <c r="E2197" i="5"/>
  <c r="V2198" i="5"/>
  <c r="E2198" i="5"/>
  <c r="V2199" i="5"/>
  <c r="E2199" i="5"/>
  <c r="X2199" i="5" s="1"/>
  <c r="V2200" i="5"/>
  <c r="E2200" i="5"/>
  <c r="X2200" i="5" s="1"/>
  <c r="V2201" i="5"/>
  <c r="E2201" i="5"/>
  <c r="V2202" i="5"/>
  <c r="E2202" i="5"/>
  <c r="V2203" i="5"/>
  <c r="E2203" i="5"/>
  <c r="X2203" i="5" s="1"/>
  <c r="V2204" i="5"/>
  <c r="E2204" i="5"/>
  <c r="X2204" i="5" s="1"/>
  <c r="V2205" i="5"/>
  <c r="E2205" i="5"/>
  <c r="V2206" i="5"/>
  <c r="E2206" i="5"/>
  <c r="V2207" i="5"/>
  <c r="E2207" i="5"/>
  <c r="X2207" i="5" s="1"/>
  <c r="V2208" i="5"/>
  <c r="E2208" i="5"/>
  <c r="X2208" i="5" s="1"/>
  <c r="V2209" i="5"/>
  <c r="E2209" i="5"/>
  <c r="V2210" i="5"/>
  <c r="E2210" i="5"/>
  <c r="V2211" i="5"/>
  <c r="E2211" i="5"/>
  <c r="X2211" i="5" s="1"/>
  <c r="V2212" i="5"/>
  <c r="E2212" i="5"/>
  <c r="X2212" i="5" s="1"/>
  <c r="V2213" i="5"/>
  <c r="E2213" i="5"/>
  <c r="X2213" i="5" s="1"/>
  <c r="V2214" i="5"/>
  <c r="E2214" i="5"/>
  <c r="V2215" i="5"/>
  <c r="E2215" i="5"/>
  <c r="X2215" i="5" s="1"/>
  <c r="V2216" i="5"/>
  <c r="E2216" i="5"/>
  <c r="X2216" i="5" s="1"/>
  <c r="V2217" i="5"/>
  <c r="E2217" i="5"/>
  <c r="V2218" i="5"/>
  <c r="E2218" i="5"/>
  <c r="V2219" i="5"/>
  <c r="E2219" i="5"/>
  <c r="X2219" i="5" s="1"/>
  <c r="V2220" i="5"/>
  <c r="E2220" i="5"/>
  <c r="X2220" i="5" s="1"/>
  <c r="V2221" i="5"/>
  <c r="E2221" i="5"/>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X2231" i="5" s="1"/>
  <c r="V2232" i="5"/>
  <c r="E2232" i="5"/>
  <c r="V2233" i="5"/>
  <c r="E2233" i="5"/>
  <c r="V2234" i="5"/>
  <c r="E2234" i="5"/>
  <c r="V2235" i="5"/>
  <c r="E2235" i="5"/>
  <c r="X2235" i="5" s="1"/>
  <c r="V2236" i="5"/>
  <c r="E2236" i="5"/>
  <c r="X2236" i="5" s="1"/>
  <c r="V2237" i="5"/>
  <c r="E2237" i="5"/>
  <c r="X2237" i="5" s="1"/>
  <c r="V2238" i="5"/>
  <c r="E2238" i="5"/>
  <c r="V2239" i="5"/>
  <c r="E2239" i="5"/>
  <c r="X2239" i="5" s="1"/>
  <c r="V2240" i="5"/>
  <c r="E2240" i="5"/>
  <c r="X2240" i="5" s="1"/>
  <c r="V2241" i="5"/>
  <c r="E2241" i="5"/>
  <c r="V2242" i="5"/>
  <c r="E2242" i="5"/>
  <c r="V2243" i="5"/>
  <c r="E2243" i="5"/>
  <c r="X2243" i="5" s="1"/>
  <c r="V2244" i="5"/>
  <c r="E2244" i="5"/>
  <c r="X2244" i="5" s="1"/>
  <c r="V2245" i="5"/>
  <c r="E2245" i="5"/>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V2258" i="5"/>
  <c r="E2258" i="5"/>
  <c r="V2259" i="5"/>
  <c r="E2259" i="5"/>
  <c r="X2259" i="5" s="1"/>
  <c r="V2260" i="5"/>
  <c r="E2260" i="5"/>
  <c r="X2260" i="5" s="1"/>
  <c r="V2261" i="5"/>
  <c r="E2261" i="5"/>
  <c r="V2262" i="5"/>
  <c r="E2262" i="5"/>
  <c r="V2263" i="5"/>
  <c r="E2263" i="5"/>
  <c r="X2263" i="5" s="1"/>
  <c r="V2264" i="5"/>
  <c r="E2264" i="5"/>
  <c r="X2264" i="5" s="1"/>
  <c r="V2265" i="5"/>
  <c r="E2265" i="5"/>
  <c r="X2265" i="5" s="1"/>
  <c r="V2266" i="5"/>
  <c r="E2266" i="5"/>
  <c r="V2267" i="5"/>
  <c r="E2267" i="5"/>
  <c r="X2267" i="5" s="1"/>
  <c r="V2268" i="5"/>
  <c r="E2268" i="5"/>
  <c r="X2268" i="5" s="1"/>
  <c r="V2269" i="5"/>
  <c r="E2269" i="5"/>
  <c r="V2270" i="5"/>
  <c r="E2270" i="5"/>
  <c r="V2271" i="5"/>
  <c r="E2271" i="5"/>
  <c r="X2271" i="5" s="1"/>
  <c r="V2272" i="5"/>
  <c r="E2272" i="5"/>
  <c r="X2272" i="5" s="1"/>
  <c r="V2273" i="5"/>
  <c r="E2273" i="5"/>
  <c r="V2274" i="5"/>
  <c r="E2274" i="5"/>
  <c r="V2275" i="5"/>
  <c r="E2275" i="5"/>
  <c r="X2275" i="5" s="1"/>
  <c r="V2276" i="5"/>
  <c r="E2276" i="5"/>
  <c r="X2276" i="5" s="1"/>
  <c r="V2277" i="5"/>
  <c r="E2277" i="5"/>
  <c r="V2278" i="5"/>
  <c r="E2278" i="5"/>
  <c r="V2279" i="5"/>
  <c r="E2279" i="5"/>
  <c r="X2279" i="5" s="1"/>
  <c r="V2280" i="5"/>
  <c r="E2280" i="5"/>
  <c r="X2280" i="5" s="1"/>
  <c r="V2281" i="5"/>
  <c r="E2281" i="5"/>
  <c r="V2282" i="5"/>
  <c r="E2282" i="5"/>
  <c r="V2283" i="5"/>
  <c r="E2283" i="5"/>
  <c r="X2283" i="5" s="1"/>
  <c r="V2284" i="5"/>
  <c r="E2284" i="5"/>
  <c r="X2284" i="5" s="1"/>
  <c r="V2285" i="5"/>
  <c r="E2285" i="5"/>
  <c r="V2286" i="5"/>
  <c r="E2286" i="5"/>
  <c r="V2287" i="5"/>
  <c r="E2287" i="5"/>
  <c r="X2287" i="5" s="1"/>
  <c r="V2288" i="5"/>
  <c r="E2288" i="5"/>
  <c r="X2288" i="5" s="1"/>
  <c r="V2289" i="5"/>
  <c r="E2289" i="5"/>
  <c r="V2290" i="5"/>
  <c r="E2290" i="5"/>
  <c r="V2291" i="5"/>
  <c r="E2291" i="5"/>
  <c r="X2291" i="5" s="1"/>
  <c r="V2292" i="5"/>
  <c r="E2292" i="5"/>
  <c r="X2292" i="5" s="1"/>
  <c r="V2293" i="5"/>
  <c r="E2293" i="5"/>
  <c r="V2294" i="5"/>
  <c r="E2294" i="5"/>
  <c r="V2295" i="5"/>
  <c r="E2295" i="5"/>
  <c r="X2295" i="5" s="1"/>
  <c r="V2296" i="5"/>
  <c r="E2296" i="5"/>
  <c r="X2296" i="5" s="1"/>
  <c r="V2297" i="5"/>
  <c r="E2297" i="5"/>
  <c r="V2298" i="5"/>
  <c r="E2298" i="5"/>
  <c r="V2299" i="5"/>
  <c r="E2299" i="5"/>
  <c r="X2299" i="5" s="1"/>
  <c r="V2300" i="5"/>
  <c r="E2300" i="5"/>
  <c r="X2300" i="5" s="1"/>
  <c r="V2301" i="5"/>
  <c r="E2301" i="5"/>
  <c r="X2301" i="5" s="1"/>
  <c r="V2302" i="5"/>
  <c r="E2302" i="5"/>
  <c r="V2303" i="5"/>
  <c r="E2303" i="5"/>
  <c r="V2304" i="5"/>
  <c r="E2304" i="5"/>
  <c r="X2304" i="5" s="1"/>
  <c r="V2305" i="5"/>
  <c r="E2305" i="5"/>
  <c r="V2306" i="5"/>
  <c r="E2306" i="5"/>
  <c r="V2307" i="5"/>
  <c r="E2307" i="5"/>
  <c r="X2307" i="5" s="1"/>
  <c r="V2308" i="5"/>
  <c r="E2308" i="5"/>
  <c r="X2308" i="5" s="1"/>
  <c r="V2309" i="5"/>
  <c r="E2309" i="5"/>
  <c r="V2310" i="5"/>
  <c r="E2310" i="5"/>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V2319" i="5"/>
  <c r="E2319" i="5"/>
  <c r="V2320" i="5"/>
  <c r="E2320" i="5"/>
  <c r="X2320" i="5" s="1"/>
  <c r="V2321" i="5"/>
  <c r="E2321" i="5"/>
  <c r="V2322" i="5"/>
  <c r="E2322" i="5"/>
  <c r="V2323" i="5"/>
  <c r="E2323" i="5"/>
  <c r="X2323" i="5" s="1"/>
  <c r="V2324" i="5"/>
  <c r="E2324" i="5"/>
  <c r="X2324" i="5" s="1"/>
  <c r="V2325" i="5"/>
  <c r="E2325" i="5"/>
  <c r="V2326" i="5"/>
  <c r="E2326" i="5"/>
  <c r="V2327" i="5"/>
  <c r="E2327" i="5"/>
  <c r="X2327" i="5" s="1"/>
  <c r="V2328" i="5"/>
  <c r="E2328" i="5"/>
  <c r="X2328" i="5" s="1"/>
  <c r="V2329" i="5"/>
  <c r="E2329" i="5"/>
  <c r="X2329" i="5" s="1"/>
  <c r="V2330" i="5"/>
  <c r="E2330" i="5"/>
  <c r="V2331" i="5"/>
  <c r="E2331" i="5"/>
  <c r="X2331" i="5" s="1"/>
  <c r="V2332" i="5"/>
  <c r="E2332" i="5"/>
  <c r="X2332" i="5" s="1"/>
  <c r="V2333" i="5"/>
  <c r="E2333" i="5"/>
  <c r="V2334" i="5"/>
  <c r="E2334" i="5"/>
  <c r="V2335" i="5"/>
  <c r="E2335" i="5"/>
  <c r="X2335" i="5" s="1"/>
  <c r="V2336" i="5"/>
  <c r="E2336" i="5"/>
  <c r="X2336" i="5" s="1"/>
  <c r="V2337" i="5"/>
  <c r="E2337" i="5"/>
  <c r="V2338" i="5"/>
  <c r="E2338" i="5"/>
  <c r="V2339" i="5"/>
  <c r="E2339" i="5"/>
  <c r="X2339" i="5" s="1"/>
  <c r="V2340" i="5"/>
  <c r="E2340" i="5"/>
  <c r="X2340" i="5" s="1"/>
  <c r="V2341" i="5"/>
  <c r="E2341" i="5"/>
  <c r="V2342" i="5"/>
  <c r="E2342" i="5"/>
  <c r="V2343" i="5"/>
  <c r="E2343" i="5"/>
  <c r="X2343" i="5" s="1"/>
  <c r="V2344" i="5"/>
  <c r="E2344" i="5"/>
  <c r="X2344" i="5" s="1"/>
  <c r="V2345" i="5"/>
  <c r="E2345" i="5"/>
  <c r="V2346" i="5"/>
  <c r="E2346" i="5"/>
  <c r="V2347" i="5"/>
  <c r="E2347" i="5"/>
  <c r="X2347" i="5" s="1"/>
  <c r="V2348" i="5"/>
  <c r="E2348" i="5"/>
  <c r="X2348" i="5" s="1"/>
  <c r="V2349" i="5"/>
  <c r="E2349" i="5"/>
  <c r="V2350" i="5"/>
  <c r="E2350" i="5"/>
  <c r="V2351" i="5"/>
  <c r="E2351" i="5"/>
  <c r="X2351" i="5" s="1"/>
  <c r="V2352" i="5"/>
  <c r="E2352" i="5"/>
  <c r="X2352" i="5" s="1"/>
  <c r="V2353" i="5"/>
  <c r="E2353" i="5"/>
  <c r="V2354" i="5"/>
  <c r="E2354" i="5"/>
  <c r="V2355" i="5"/>
  <c r="E2355" i="5"/>
  <c r="X2355" i="5" s="1"/>
  <c r="V2356" i="5"/>
  <c r="E2356" i="5"/>
  <c r="X2356" i="5" s="1"/>
  <c r="V2357" i="5"/>
  <c r="E2357" i="5"/>
  <c r="V2358" i="5"/>
  <c r="E2358" i="5"/>
  <c r="V2359" i="5"/>
  <c r="E2359" i="5"/>
  <c r="V2360" i="5"/>
  <c r="E2360" i="5"/>
  <c r="X2360" i="5" s="1"/>
  <c r="V2361" i="5"/>
  <c r="E2361" i="5"/>
  <c r="V2362" i="5"/>
  <c r="E2362" i="5"/>
  <c r="V2363" i="5"/>
  <c r="E2363" i="5"/>
  <c r="X2363" i="5" s="1"/>
  <c r="V2364" i="5"/>
  <c r="E2364" i="5"/>
  <c r="X2364" i="5" s="1"/>
  <c r="V2365" i="5"/>
  <c r="E2365" i="5"/>
  <c r="X2365" i="5" s="1"/>
  <c r="V2366" i="5"/>
  <c r="E2366" i="5"/>
  <c r="V2367" i="5"/>
  <c r="E2367" i="5"/>
  <c r="X2367" i="5" s="1"/>
  <c r="V2368" i="5"/>
  <c r="E2368" i="5"/>
  <c r="X2368" i="5" s="1"/>
  <c r="V2369" i="5"/>
  <c r="E2369" i="5"/>
  <c r="V2370" i="5"/>
  <c r="E2370" i="5"/>
  <c r="V2371" i="5"/>
  <c r="E2371" i="5"/>
  <c r="X2371" i="5" s="1"/>
  <c r="V2372" i="5"/>
  <c r="E2372" i="5"/>
  <c r="X2372" i="5" s="1"/>
  <c r="V2373" i="5"/>
  <c r="E2373" i="5"/>
  <c r="V2374" i="5"/>
  <c r="E2374" i="5"/>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V2383" i="5"/>
  <c r="E2383" i="5"/>
  <c r="X2383" i="5" s="1"/>
  <c r="V2384" i="5"/>
  <c r="E2384" i="5"/>
  <c r="X2384" i="5" s="1"/>
  <c r="V2385" i="5"/>
  <c r="E2385" i="5"/>
  <c r="V2386" i="5"/>
  <c r="E2386" i="5"/>
  <c r="V2387" i="5"/>
  <c r="E2387" i="5"/>
  <c r="X2387" i="5" s="1"/>
  <c r="V2388" i="5"/>
  <c r="E2388" i="5"/>
  <c r="X2388" i="5" s="1"/>
  <c r="V2389" i="5"/>
  <c r="E2389" i="5"/>
  <c r="V2390" i="5"/>
  <c r="E2390" i="5"/>
  <c r="V2391" i="5"/>
  <c r="E2391" i="5"/>
  <c r="X2391" i="5" s="1"/>
  <c r="V2392" i="5"/>
  <c r="E2392" i="5"/>
  <c r="X2392" i="5" s="1"/>
  <c r="V2393" i="5"/>
  <c r="E2393" i="5"/>
  <c r="X2393" i="5" s="1"/>
  <c r="V2394" i="5"/>
  <c r="E2394" i="5"/>
  <c r="V2395" i="5"/>
  <c r="E2395" i="5"/>
  <c r="X2395" i="5" s="1"/>
  <c r="V2396" i="5"/>
  <c r="E2396" i="5"/>
  <c r="X2396" i="5" s="1"/>
  <c r="V2397" i="5"/>
  <c r="E2397" i="5"/>
  <c r="V2398" i="5"/>
  <c r="E2398" i="5"/>
  <c r="V2399" i="5"/>
  <c r="E2399" i="5"/>
  <c r="X2399" i="5" s="1"/>
  <c r="V2400" i="5"/>
  <c r="E2400" i="5"/>
  <c r="X2400" i="5" s="1"/>
  <c r="V2401" i="5"/>
  <c r="E2401" i="5"/>
  <c r="V2402" i="5"/>
  <c r="E2402" i="5"/>
  <c r="V2403" i="5"/>
  <c r="E2403" i="5"/>
  <c r="X2403" i="5" s="1"/>
  <c r="V2404" i="5"/>
  <c r="E2404" i="5"/>
  <c r="X2404" i="5" s="1"/>
  <c r="V2405" i="5"/>
  <c r="E2405" i="5"/>
  <c r="V2406" i="5"/>
  <c r="E2406" i="5"/>
  <c r="V2407" i="5"/>
  <c r="E2407" i="5"/>
  <c r="X2407" i="5" s="1"/>
  <c r="V2408" i="5"/>
  <c r="E2408" i="5"/>
  <c r="X2408" i="5" s="1"/>
  <c r="V2409" i="5"/>
  <c r="E2409" i="5"/>
  <c r="V2410" i="5"/>
  <c r="E2410" i="5"/>
  <c r="V2411" i="5"/>
  <c r="E2411" i="5"/>
  <c r="X2411" i="5" s="1"/>
  <c r="V2412" i="5"/>
  <c r="E2412" i="5"/>
  <c r="X2412" i="5" s="1"/>
  <c r="V2413" i="5"/>
  <c r="E2413" i="5"/>
  <c r="V2414" i="5"/>
  <c r="E2414" i="5"/>
  <c r="V2415" i="5"/>
  <c r="E2415" i="5"/>
  <c r="X2415" i="5" s="1"/>
  <c r="V2416" i="5"/>
  <c r="E2416" i="5"/>
  <c r="X2416" i="5" s="1"/>
  <c r="V2417" i="5"/>
  <c r="E2417" i="5"/>
  <c r="V2418" i="5"/>
  <c r="E2418" i="5"/>
  <c r="V2419" i="5"/>
  <c r="E2419" i="5"/>
  <c r="X2419" i="5" s="1"/>
  <c r="V2420" i="5"/>
  <c r="E2420" i="5"/>
  <c r="X2420" i="5" s="1"/>
  <c r="V2421" i="5"/>
  <c r="E2421" i="5"/>
  <c r="V2422" i="5"/>
  <c r="E2422" i="5"/>
  <c r="V2423" i="5"/>
  <c r="E2423" i="5"/>
  <c r="X2423" i="5" s="1"/>
  <c r="V2424" i="5"/>
  <c r="E2424" i="5"/>
  <c r="X2424" i="5" s="1"/>
  <c r="V2425" i="5"/>
  <c r="E2425" i="5"/>
  <c r="V2426" i="5"/>
  <c r="E2426" i="5"/>
  <c r="V2427" i="5"/>
  <c r="E2427" i="5"/>
  <c r="X2427" i="5" s="1"/>
  <c r="V2428" i="5"/>
  <c r="E2428" i="5"/>
  <c r="X2428" i="5" s="1"/>
  <c r="V2429" i="5"/>
  <c r="E2429" i="5"/>
  <c r="X2429" i="5" s="1"/>
  <c r="V2430" i="5"/>
  <c r="E2430" i="5"/>
  <c r="V2431" i="5"/>
  <c r="E2431" i="5"/>
  <c r="V2432" i="5"/>
  <c r="E2432" i="5"/>
  <c r="X2432" i="5" s="1"/>
  <c r="V2433" i="5"/>
  <c r="E2433" i="5"/>
  <c r="V2434" i="5"/>
  <c r="E2434" i="5"/>
  <c r="V2435" i="5"/>
  <c r="E2435" i="5"/>
  <c r="X2435" i="5" s="1"/>
  <c r="V2436" i="5"/>
  <c r="E2436" i="5"/>
  <c r="X2436" i="5" s="1"/>
  <c r="V2437" i="5"/>
  <c r="E2437" i="5"/>
  <c r="V2438" i="5"/>
  <c r="E2438" i="5"/>
  <c r="V2439" i="5"/>
  <c r="E2439" i="5"/>
  <c r="X2439" i="5" s="1"/>
  <c r="V2440" i="5"/>
  <c r="E2440" i="5"/>
  <c r="X2440" i="5" s="1"/>
  <c r="V2441" i="5"/>
  <c r="E2441" i="5"/>
  <c r="X2441" i="5" s="1"/>
  <c r="V2442" i="5"/>
  <c r="E2442" i="5"/>
  <c r="V2443" i="5"/>
  <c r="E2443" i="5"/>
  <c r="X2443" i="5" s="1"/>
  <c r="V2444" i="5"/>
  <c r="E2444" i="5"/>
  <c r="X2444" i="5" s="1"/>
  <c r="V2445" i="5"/>
  <c r="E2445" i="5"/>
  <c r="X2445" i="5" s="1"/>
  <c r="V2446" i="5"/>
  <c r="E2446" i="5"/>
  <c r="V2447" i="5"/>
  <c r="E2447" i="5"/>
  <c r="V2448" i="5"/>
  <c r="E2448" i="5"/>
  <c r="X2448" i="5" s="1"/>
  <c r="V2449" i="5"/>
  <c r="E2449" i="5"/>
  <c r="V2450" i="5"/>
  <c r="E2450" i="5"/>
  <c r="V2451" i="5"/>
  <c r="E2451" i="5"/>
  <c r="X2451" i="5" s="1"/>
  <c r="V2452" i="5"/>
  <c r="E2452" i="5"/>
  <c r="V2453" i="5"/>
  <c r="E2453" i="5"/>
  <c r="X2453" i="5" s="1"/>
  <c r="V2454" i="5"/>
  <c r="E2454" i="5"/>
  <c r="V2455" i="5"/>
  <c r="E2455" i="5"/>
  <c r="X2455" i="5" s="1"/>
  <c r="V2456" i="5"/>
  <c r="E2456" i="5"/>
  <c r="X2456" i="5" s="1"/>
  <c r="V2457" i="5"/>
  <c r="E2457" i="5"/>
  <c r="X2457" i="5" s="1"/>
  <c r="V2458" i="5"/>
  <c r="E2458" i="5"/>
  <c r="V2459" i="5"/>
  <c r="E2459" i="5"/>
  <c r="X2459" i="5" s="1"/>
  <c r="V2460" i="5"/>
  <c r="E2460" i="5"/>
  <c r="X2460" i="5" s="1"/>
  <c r="V2461" i="5"/>
  <c r="E2461" i="5"/>
  <c r="V2462" i="5"/>
  <c r="E2462" i="5"/>
  <c r="V2463" i="5"/>
  <c r="E2463" i="5"/>
  <c r="V2464" i="5"/>
  <c r="E2464" i="5"/>
  <c r="X2464" i="5" s="1"/>
  <c r="V2465" i="5"/>
  <c r="E2465" i="5"/>
  <c r="V2466" i="5"/>
  <c r="E2466" i="5"/>
  <c r="V2467" i="5"/>
  <c r="E2467" i="5"/>
  <c r="X2467" i="5" s="1"/>
  <c r="V2468" i="5"/>
  <c r="E2468" i="5"/>
  <c r="X2468" i="5" s="1"/>
  <c r="V2469" i="5"/>
  <c r="E2469" i="5"/>
  <c r="V2470" i="5"/>
  <c r="E2470" i="5"/>
  <c r="V2471" i="5"/>
  <c r="E2471" i="5"/>
  <c r="X2471" i="5" s="1"/>
  <c r="V2472" i="5"/>
  <c r="E2472" i="5"/>
  <c r="X2472" i="5" s="1"/>
  <c r="V2473" i="5"/>
  <c r="E2473" i="5"/>
  <c r="V2474" i="5"/>
  <c r="E2474" i="5"/>
  <c r="V2475" i="5"/>
  <c r="E2475" i="5"/>
  <c r="X2475" i="5" s="1"/>
  <c r="V2476" i="5"/>
  <c r="E2476" i="5"/>
  <c r="X2476" i="5" s="1"/>
  <c r="V2477" i="5"/>
  <c r="E2477" i="5"/>
  <c r="V2478" i="5"/>
  <c r="E2478" i="5"/>
  <c r="V2479" i="5"/>
  <c r="E2479" i="5"/>
  <c r="X2479" i="5" s="1"/>
  <c r="V2480" i="5"/>
  <c r="E2480" i="5"/>
  <c r="X2480" i="5" s="1"/>
  <c r="V2481" i="5"/>
  <c r="E2481" i="5"/>
  <c r="V2482" i="5"/>
  <c r="E2482" i="5"/>
  <c r="V2483" i="5"/>
  <c r="E2483" i="5"/>
  <c r="X2483" i="5" s="1"/>
  <c r="V2484" i="5"/>
  <c r="E2484" i="5"/>
  <c r="X2484" i="5" s="1"/>
  <c r="V2485" i="5"/>
  <c r="E2485" i="5"/>
  <c r="V2486" i="5"/>
  <c r="E2486" i="5"/>
  <c r="V2487" i="5"/>
  <c r="E2487" i="5"/>
  <c r="X2487" i="5" s="1"/>
  <c r="V2488" i="5"/>
  <c r="E2488" i="5"/>
  <c r="X2488" i="5" s="1"/>
  <c r="V2489" i="5"/>
  <c r="E2489" i="5"/>
  <c r="V2490" i="5"/>
  <c r="E2490" i="5"/>
  <c r="V2491" i="5"/>
  <c r="E2491" i="5"/>
  <c r="X2491" i="5" s="1"/>
  <c r="V2492" i="5"/>
  <c r="E2492" i="5"/>
  <c r="X2492" i="5" s="1"/>
  <c r="V2493" i="5"/>
  <c r="E2493" i="5"/>
  <c r="X2493" i="5" s="1"/>
  <c r="V2494" i="5"/>
  <c r="E2494" i="5"/>
  <c r="V2495" i="5"/>
  <c r="E2495" i="5"/>
  <c r="X2495" i="5" s="1"/>
  <c r="V2496" i="5"/>
  <c r="E2496" i="5"/>
  <c r="X2496" i="5" s="1"/>
  <c r="V2497" i="5"/>
  <c r="E2497" i="5"/>
  <c r="E2498" i="5"/>
  <c r="X2498" i="5" s="1"/>
  <c r="V2503" i="5"/>
  <c r="E2503" i="5" s="1"/>
  <c r="X2503" i="5" s="1"/>
  <c r="F39" i="6"/>
  <c r="F50" i="6" s="1"/>
  <c r="F28" i="6"/>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44" i="6"/>
  <c r="G43" i="6"/>
  <c r="G42" i="6"/>
  <c r="G41" i="6"/>
  <c r="G40" i="6"/>
  <c r="G39" i="6"/>
  <c r="G33" i="6"/>
  <c r="G32" i="6"/>
  <c r="G31" i="6"/>
  <c r="G30" i="6"/>
  <c r="G29" i="6"/>
  <c r="G28" i="6"/>
  <c r="H28" i="6"/>
  <c r="D28" i="6" s="1"/>
  <c r="G17" i="6"/>
  <c r="H17" i="6"/>
  <c r="D17" i="6" s="1"/>
  <c r="H7" i="6"/>
  <c r="D7" i="6"/>
  <c r="G9" i="6"/>
  <c r="H9" i="6" s="1"/>
  <c r="C37" i="6"/>
  <c r="C36" i="6"/>
  <c r="C35" i="6"/>
  <c r="C34" i="6"/>
  <c r="I33" i="6"/>
  <c r="J33" i="6"/>
  <c r="I32" i="6"/>
  <c r="J32" i="6"/>
  <c r="I31" i="6"/>
  <c r="J31" i="6"/>
  <c r="I30" i="6"/>
  <c r="J30" i="6"/>
  <c r="I29" i="6"/>
  <c r="J29" i="6"/>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503"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C100" i="6" s="1"/>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C44" i="6" s="1"/>
  <c r="I43" i="6"/>
  <c r="I42" i="6"/>
  <c r="I41" i="6"/>
  <c r="I40" i="6"/>
  <c r="J40" i="6"/>
  <c r="C26" i="6"/>
  <c r="C25" i="6"/>
  <c r="C24" i="6"/>
  <c r="C23" i="6"/>
  <c r="I22" i="6"/>
  <c r="J22" i="6"/>
  <c r="I21" i="6"/>
  <c r="C21" i="6" s="1"/>
  <c r="J21" i="6"/>
  <c r="J7" i="6"/>
  <c r="J19" i="6"/>
  <c r="I83" i="6"/>
  <c r="I72" i="6"/>
  <c r="I7" i="6"/>
  <c r="C7" i="6" s="1"/>
  <c r="G4" i="6"/>
  <c r="H4" i="6" s="1"/>
  <c r="B22" i="13"/>
  <c r="C4" i="8"/>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T140" i="5"/>
  <c r="J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T154"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T189"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T288"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T346"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T393" i="5"/>
  <c r="T394" i="5"/>
  <c r="J395" i="5"/>
  <c r="T395" i="5"/>
  <c r="J396" i="5"/>
  <c r="T396" i="5"/>
  <c r="J397"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503" i="5"/>
  <c r="F114" i="6"/>
  <c r="G94" i="6"/>
  <c r="G95" i="6"/>
  <c r="G96" i="6"/>
  <c r="G98" i="6"/>
  <c r="G99" i="6"/>
  <c r="G108" i="6"/>
  <c r="G109" i="6"/>
  <c r="G110" i="6"/>
  <c r="G111" i="6"/>
  <c r="G10" i="6"/>
  <c r="H10" i="6" s="1"/>
  <c r="G13" i="6"/>
  <c r="H13" i="6"/>
  <c r="G5" i="6"/>
  <c r="H5" i="6" s="1"/>
  <c r="F6" i="6"/>
  <c r="H6" i="6" s="1"/>
  <c r="G6" i="6"/>
  <c r="G11" i="6"/>
  <c r="H11" i="6" s="1"/>
  <c r="G12" i="6"/>
  <c r="H12" i="6"/>
  <c r="H14" i="6"/>
  <c r="G15" i="6"/>
  <c r="H15" i="6" s="1"/>
  <c r="D15" i="6" s="1"/>
  <c r="H16" i="6"/>
  <c r="I4" i="6"/>
  <c r="I5" i="6"/>
  <c r="J5" i="6"/>
  <c r="I6" i="6"/>
  <c r="J6" i="6"/>
  <c r="I9" i="6"/>
  <c r="J9" i="6"/>
  <c r="I10" i="6"/>
  <c r="J10" i="6"/>
  <c r="I11" i="6"/>
  <c r="J11" i="6"/>
  <c r="I12" i="6"/>
  <c r="J12" i="6"/>
  <c r="I13" i="6"/>
  <c r="C13" i="6" s="1"/>
  <c r="I15" i="6"/>
  <c r="J15" i="6"/>
  <c r="I17" i="6"/>
  <c r="C17" i="6" s="1"/>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7" i="5"/>
  <c r="X18" i="5"/>
  <c r="X21" i="5"/>
  <c r="X22" i="5"/>
  <c r="X25" i="5"/>
  <c r="X26" i="5"/>
  <c r="X29" i="5"/>
  <c r="X30" i="5"/>
  <c r="X33" i="5"/>
  <c r="X34" i="5"/>
  <c r="X37" i="5"/>
  <c r="X38" i="5"/>
  <c r="X41" i="5"/>
  <c r="X42" i="5"/>
  <c r="X45" i="5"/>
  <c r="X46" i="5"/>
  <c r="X49" i="5"/>
  <c r="X50" i="5"/>
  <c r="X53" i="5"/>
  <c r="X54" i="5"/>
  <c r="X57" i="5"/>
  <c r="X58" i="5"/>
  <c r="X61" i="5"/>
  <c r="X62" i="5"/>
  <c r="X65" i="5"/>
  <c r="X66" i="5"/>
  <c r="X69" i="5"/>
  <c r="X70" i="5"/>
  <c r="X73" i="5"/>
  <c r="X74" i="5"/>
  <c r="X77" i="5"/>
  <c r="X78" i="5"/>
  <c r="X81" i="5"/>
  <c r="X82" i="5"/>
  <c r="X85" i="5"/>
  <c r="X86" i="5"/>
  <c r="X89" i="5"/>
  <c r="X90" i="5"/>
  <c r="X93" i="5"/>
  <c r="X94" i="5"/>
  <c r="X96" i="5"/>
  <c r="X97" i="5"/>
  <c r="X98" i="5"/>
  <c r="X101" i="5"/>
  <c r="X102" i="5"/>
  <c r="X105" i="5"/>
  <c r="X106" i="5"/>
  <c r="X109" i="5"/>
  <c r="X110" i="5"/>
  <c r="X113" i="5"/>
  <c r="X114" i="5"/>
  <c r="X117" i="5"/>
  <c r="X118" i="5"/>
  <c r="X121" i="5"/>
  <c r="X122" i="5"/>
  <c r="X125" i="5"/>
  <c r="X126" i="5"/>
  <c r="X129" i="5"/>
  <c r="X130" i="5"/>
  <c r="X133" i="5"/>
  <c r="X134" i="5"/>
  <c r="X137" i="5"/>
  <c r="X138" i="5"/>
  <c r="X141" i="5"/>
  <c r="X142" i="5"/>
  <c r="X145" i="5"/>
  <c r="X146" i="5"/>
  <c r="X149" i="5"/>
  <c r="X150" i="5"/>
  <c r="X153" i="5"/>
  <c r="X154" i="5"/>
  <c r="X157" i="5"/>
  <c r="X158" i="5"/>
  <c r="X160" i="5"/>
  <c r="X161" i="5"/>
  <c r="X162" i="5"/>
  <c r="X165" i="5"/>
  <c r="X166" i="5"/>
  <c r="X169" i="5"/>
  <c r="X170" i="5"/>
  <c r="X173" i="5"/>
  <c r="X174" i="5"/>
  <c r="X177" i="5"/>
  <c r="X178" i="5"/>
  <c r="X181" i="5"/>
  <c r="X182" i="5"/>
  <c r="X185" i="5"/>
  <c r="X186" i="5"/>
  <c r="X189" i="5"/>
  <c r="X190" i="5"/>
  <c r="X192" i="5"/>
  <c r="X193" i="5"/>
  <c r="X194" i="5"/>
  <c r="X197" i="5"/>
  <c r="X198" i="5"/>
  <c r="X201" i="5"/>
  <c r="X202" i="5"/>
  <c r="X205" i="5"/>
  <c r="X206" i="5"/>
  <c r="X209" i="5"/>
  <c r="X210" i="5"/>
  <c r="X213" i="5"/>
  <c r="X214" i="5"/>
  <c r="X217" i="5"/>
  <c r="X218" i="5"/>
  <c r="X221" i="5"/>
  <c r="X222" i="5"/>
  <c r="X224" i="5"/>
  <c r="X225" i="5"/>
  <c r="X226" i="5"/>
  <c r="X229" i="5"/>
  <c r="X230" i="5"/>
  <c r="X233" i="5"/>
  <c r="X234" i="5"/>
  <c r="X237" i="5"/>
  <c r="X238" i="5"/>
  <c r="X241" i="5"/>
  <c r="X242" i="5"/>
  <c r="X245" i="5"/>
  <c r="X246" i="5"/>
  <c r="X249" i="5"/>
  <c r="X250" i="5"/>
  <c r="X253" i="5"/>
  <c r="X254" i="5"/>
  <c r="X257" i="5"/>
  <c r="X258" i="5"/>
  <c r="X261" i="5"/>
  <c r="X262" i="5"/>
  <c r="X265" i="5"/>
  <c r="X266" i="5"/>
  <c r="X269" i="5"/>
  <c r="X270" i="5"/>
  <c r="X273" i="5"/>
  <c r="X274" i="5"/>
  <c r="X277" i="5"/>
  <c r="X278" i="5"/>
  <c r="X281" i="5"/>
  <c r="X282" i="5"/>
  <c r="X285" i="5"/>
  <c r="X286" i="5"/>
  <c r="X289" i="5"/>
  <c r="X290" i="5"/>
  <c r="X293" i="5"/>
  <c r="X294" i="5"/>
  <c r="X297" i="5"/>
  <c r="X298" i="5"/>
  <c r="X301" i="5"/>
  <c r="X302" i="5"/>
  <c r="X305" i="5"/>
  <c r="X306" i="5"/>
  <c r="X309" i="5"/>
  <c r="X310" i="5"/>
  <c r="X313" i="5"/>
  <c r="X314" i="5"/>
  <c r="X317" i="5"/>
  <c r="X318" i="5"/>
  <c r="X320" i="5"/>
  <c r="X321" i="5"/>
  <c r="X322" i="5"/>
  <c r="X325" i="5"/>
  <c r="X326" i="5"/>
  <c r="X329" i="5"/>
  <c r="X330" i="5"/>
  <c r="X333" i="5"/>
  <c r="X334" i="5"/>
  <c r="X337" i="5"/>
  <c r="X338" i="5"/>
  <c r="X341" i="5"/>
  <c r="X342" i="5"/>
  <c r="X345" i="5"/>
  <c r="X346" i="5"/>
  <c r="X349" i="5"/>
  <c r="X350" i="5"/>
  <c r="X353" i="5"/>
  <c r="X354" i="5"/>
  <c r="X357" i="5"/>
  <c r="X358" i="5"/>
  <c r="X361" i="5"/>
  <c r="X362" i="5"/>
  <c r="X365" i="5"/>
  <c r="X366" i="5"/>
  <c r="X369" i="5"/>
  <c r="X370" i="5"/>
  <c r="X373" i="5"/>
  <c r="X374" i="5"/>
  <c r="X377" i="5"/>
  <c r="X378" i="5"/>
  <c r="X381" i="5"/>
  <c r="X382" i="5"/>
  <c r="X385" i="5"/>
  <c r="X386" i="5"/>
  <c r="X389" i="5"/>
  <c r="X390" i="5"/>
  <c r="X393" i="5"/>
  <c r="X394" i="5"/>
  <c r="X397" i="5"/>
  <c r="X398" i="5"/>
  <c r="X401" i="5"/>
  <c r="X402" i="5"/>
  <c r="X404" i="5"/>
  <c r="X405" i="5"/>
  <c r="X406" i="5"/>
  <c r="X409" i="5"/>
  <c r="X410" i="5"/>
  <c r="X413" i="5"/>
  <c r="X414" i="5"/>
  <c r="X417" i="5"/>
  <c r="X418" i="5"/>
  <c r="X421" i="5"/>
  <c r="X422" i="5"/>
  <c r="X425" i="5"/>
  <c r="X426" i="5"/>
  <c r="X429" i="5"/>
  <c r="X430" i="5"/>
  <c r="X433" i="5"/>
  <c r="X434" i="5"/>
  <c r="X436" i="5"/>
  <c r="X437" i="5"/>
  <c r="X438" i="5"/>
  <c r="X441" i="5"/>
  <c r="X442" i="5"/>
  <c r="X445" i="5"/>
  <c r="X446" i="5"/>
  <c r="X449" i="5"/>
  <c r="X450" i="5"/>
  <c r="X453" i="5"/>
  <c r="X454" i="5"/>
  <c r="X457" i="5"/>
  <c r="X458" i="5"/>
  <c r="X461" i="5"/>
  <c r="X462" i="5"/>
  <c r="X465" i="5"/>
  <c r="X466" i="5"/>
  <c r="X469" i="5"/>
  <c r="X470" i="5"/>
  <c r="X473" i="5"/>
  <c r="X474" i="5"/>
  <c r="X477" i="5"/>
  <c r="X478" i="5"/>
  <c r="X481" i="5"/>
  <c r="X482" i="5"/>
  <c r="X485" i="5"/>
  <c r="X486" i="5"/>
  <c r="X489" i="5"/>
  <c r="X490" i="5"/>
  <c r="X493" i="5"/>
  <c r="X494" i="5"/>
  <c r="X497" i="5"/>
  <c r="X498" i="5"/>
  <c r="X501" i="5"/>
  <c r="X502" i="5"/>
  <c r="X505" i="5"/>
  <c r="X506" i="5"/>
  <c r="X509" i="5"/>
  <c r="X510" i="5"/>
  <c r="X513" i="5"/>
  <c r="X514" i="5"/>
  <c r="X517" i="5"/>
  <c r="X518" i="5"/>
  <c r="X521" i="5"/>
  <c r="X522" i="5"/>
  <c r="X525" i="5"/>
  <c r="X526" i="5"/>
  <c r="X529" i="5"/>
  <c r="X530" i="5"/>
  <c r="X532" i="5"/>
  <c r="X533" i="5"/>
  <c r="X534" i="5"/>
  <c r="X537" i="5"/>
  <c r="X538" i="5"/>
  <c r="X541" i="5"/>
  <c r="X542" i="5"/>
  <c r="X545" i="5"/>
  <c r="X546" i="5"/>
  <c r="X549" i="5"/>
  <c r="X550" i="5"/>
  <c r="X553" i="5"/>
  <c r="X554" i="5"/>
  <c r="X557" i="5"/>
  <c r="X558" i="5"/>
  <c r="X561" i="5"/>
  <c r="X562" i="5"/>
  <c r="X565" i="5"/>
  <c r="X566" i="5"/>
  <c r="X569" i="5"/>
  <c r="X570" i="5"/>
  <c r="X573" i="5"/>
  <c r="X574" i="5"/>
  <c r="X577" i="5"/>
  <c r="X578" i="5"/>
  <c r="X581" i="5"/>
  <c r="X582" i="5"/>
  <c r="X585" i="5"/>
  <c r="X586" i="5"/>
  <c r="X589" i="5"/>
  <c r="X590" i="5"/>
  <c r="X593" i="5"/>
  <c r="X594" i="5"/>
  <c r="X596" i="5"/>
  <c r="X597" i="5"/>
  <c r="X598" i="5"/>
  <c r="X601" i="5"/>
  <c r="X602" i="5"/>
  <c r="X605" i="5"/>
  <c r="X606" i="5"/>
  <c r="X609" i="5"/>
  <c r="X610" i="5"/>
  <c r="X613" i="5"/>
  <c r="X614" i="5"/>
  <c r="X617" i="5"/>
  <c r="X618" i="5"/>
  <c r="X621" i="5"/>
  <c r="X622" i="5"/>
  <c r="X625" i="5"/>
  <c r="X626" i="5"/>
  <c r="X629" i="5"/>
  <c r="X630" i="5"/>
  <c r="X633" i="5"/>
  <c r="X634" i="5"/>
  <c r="X637" i="5"/>
  <c r="X638" i="5"/>
  <c r="X641" i="5"/>
  <c r="X642" i="5"/>
  <c r="X645" i="5"/>
  <c r="X646" i="5"/>
  <c r="X649" i="5"/>
  <c r="X650" i="5"/>
  <c r="X653" i="5"/>
  <c r="X654" i="5"/>
  <c r="X657" i="5"/>
  <c r="X658" i="5"/>
  <c r="X660" i="5"/>
  <c r="X661" i="5"/>
  <c r="X662" i="5"/>
  <c r="X665" i="5"/>
  <c r="X666" i="5"/>
  <c r="X669" i="5"/>
  <c r="X670" i="5"/>
  <c r="X673" i="5"/>
  <c r="X674" i="5"/>
  <c r="X677" i="5"/>
  <c r="X678" i="5"/>
  <c r="X681" i="5"/>
  <c r="X682" i="5"/>
  <c r="X685" i="5"/>
  <c r="X686" i="5"/>
  <c r="X687" i="5"/>
  <c r="X689" i="5"/>
  <c r="X690" i="5"/>
  <c r="X693" i="5"/>
  <c r="X694" i="5"/>
  <c r="X697" i="5"/>
  <c r="X698" i="5"/>
  <c r="X701" i="5"/>
  <c r="X702" i="5"/>
  <c r="X705" i="5"/>
  <c r="X706" i="5"/>
  <c r="X709" i="5"/>
  <c r="X710" i="5"/>
  <c r="X713" i="5"/>
  <c r="X714" i="5"/>
  <c r="X717" i="5"/>
  <c r="X718" i="5"/>
  <c r="X721" i="5"/>
  <c r="X722" i="5"/>
  <c r="X725" i="5"/>
  <c r="X726" i="5"/>
  <c r="X729" i="5"/>
  <c r="X730" i="5"/>
  <c r="X733" i="5"/>
  <c r="X734" i="5"/>
  <c r="X737" i="5"/>
  <c r="X738" i="5"/>
  <c r="X741" i="5"/>
  <c r="X742" i="5"/>
  <c r="X745" i="5"/>
  <c r="X746" i="5"/>
  <c r="X749" i="5"/>
  <c r="X750" i="5"/>
  <c r="X753" i="5"/>
  <c r="X754" i="5"/>
  <c r="X757" i="5"/>
  <c r="X758" i="5"/>
  <c r="X761" i="5"/>
  <c r="X762" i="5"/>
  <c r="X765" i="5"/>
  <c r="X766" i="5"/>
  <c r="X769" i="5"/>
  <c r="X770" i="5"/>
  <c r="X773" i="5"/>
  <c r="X774" i="5"/>
  <c r="X776" i="5"/>
  <c r="X777" i="5"/>
  <c r="X778" i="5"/>
  <c r="X781" i="5"/>
  <c r="X782" i="5"/>
  <c r="X785" i="5"/>
  <c r="X786" i="5"/>
  <c r="X789" i="5"/>
  <c r="X790" i="5"/>
  <c r="X793" i="5"/>
  <c r="X794" i="5"/>
  <c r="X797" i="5"/>
  <c r="X798" i="5"/>
  <c r="X801" i="5"/>
  <c r="X802" i="5"/>
  <c r="X805" i="5"/>
  <c r="X806" i="5"/>
  <c r="X809" i="5"/>
  <c r="X810" i="5"/>
  <c r="X813" i="5"/>
  <c r="X814" i="5"/>
  <c r="X817" i="5"/>
  <c r="X818" i="5"/>
  <c r="X821" i="5"/>
  <c r="X822" i="5"/>
  <c r="X825" i="5"/>
  <c r="X826" i="5"/>
  <c r="X829" i="5"/>
  <c r="X830" i="5"/>
  <c r="X833" i="5"/>
  <c r="X834" i="5"/>
  <c r="X837" i="5"/>
  <c r="X838" i="5"/>
  <c r="X840" i="5"/>
  <c r="X841" i="5"/>
  <c r="X842" i="5"/>
  <c r="X845" i="5"/>
  <c r="X846" i="5"/>
  <c r="X849" i="5"/>
  <c r="X850" i="5"/>
  <c r="X853" i="5"/>
  <c r="X854" i="5"/>
  <c r="X857" i="5"/>
  <c r="X858" i="5"/>
  <c r="X861" i="5"/>
  <c r="X862" i="5"/>
  <c r="X865" i="5"/>
  <c r="X866" i="5"/>
  <c r="X869" i="5"/>
  <c r="X870" i="5"/>
  <c r="X873" i="5"/>
  <c r="X874" i="5"/>
  <c r="X877" i="5"/>
  <c r="X878" i="5"/>
  <c r="X881" i="5"/>
  <c r="X882" i="5"/>
  <c r="X885" i="5"/>
  <c r="X886" i="5"/>
  <c r="X889" i="5"/>
  <c r="X890" i="5"/>
  <c r="X893" i="5"/>
  <c r="X894" i="5"/>
  <c r="X897" i="5"/>
  <c r="X898" i="5"/>
  <c r="X901" i="5"/>
  <c r="X902" i="5"/>
  <c r="X905" i="5"/>
  <c r="X906" i="5"/>
  <c r="X909" i="5"/>
  <c r="X910" i="5"/>
  <c r="X913" i="5"/>
  <c r="X914" i="5"/>
  <c r="X917" i="5"/>
  <c r="X918" i="5"/>
  <c r="X921" i="5"/>
  <c r="X922" i="5"/>
  <c r="X924" i="5"/>
  <c r="X925" i="5"/>
  <c r="X926" i="5"/>
  <c r="X929" i="5"/>
  <c r="X930" i="5"/>
  <c r="X933" i="5"/>
  <c r="X934" i="5"/>
  <c r="X937" i="5"/>
  <c r="X938" i="5"/>
  <c r="X941" i="5"/>
  <c r="X942" i="5"/>
  <c r="X945" i="5"/>
  <c r="X946" i="5"/>
  <c r="X949" i="5"/>
  <c r="X950" i="5"/>
  <c r="X953" i="5"/>
  <c r="X954" i="5"/>
  <c r="X957" i="5"/>
  <c r="X958" i="5"/>
  <c r="X961" i="5"/>
  <c r="X962" i="5"/>
  <c r="X965" i="5"/>
  <c r="X966" i="5"/>
  <c r="X969" i="5"/>
  <c r="X970" i="5"/>
  <c r="X973" i="5"/>
  <c r="X974" i="5"/>
  <c r="X977" i="5"/>
  <c r="X978" i="5"/>
  <c r="X981" i="5"/>
  <c r="X982" i="5"/>
  <c r="X985" i="5"/>
  <c r="X986" i="5"/>
  <c r="X988" i="5"/>
  <c r="X989" i="5"/>
  <c r="X990" i="5"/>
  <c r="X993" i="5"/>
  <c r="X994" i="5"/>
  <c r="X997" i="5"/>
  <c r="X998" i="5"/>
  <c r="X1001" i="5"/>
  <c r="X1002" i="5"/>
  <c r="X1005" i="5"/>
  <c r="X1006" i="5"/>
  <c r="X1009" i="5"/>
  <c r="X1010" i="5"/>
  <c r="X1013" i="5"/>
  <c r="X1014" i="5"/>
  <c r="X1017" i="5"/>
  <c r="X1018" i="5"/>
  <c r="X1021" i="5"/>
  <c r="X1022" i="5"/>
  <c r="X1025" i="5"/>
  <c r="X1026" i="5"/>
  <c r="X1029" i="5"/>
  <c r="X1030" i="5"/>
  <c r="X1033" i="5"/>
  <c r="X1034" i="5"/>
  <c r="X1037" i="5"/>
  <c r="X1038" i="5"/>
  <c r="X1041" i="5"/>
  <c r="X1042" i="5"/>
  <c r="X1045" i="5"/>
  <c r="X1046" i="5"/>
  <c r="X1049" i="5"/>
  <c r="X1050" i="5"/>
  <c r="X1053" i="5"/>
  <c r="X1054" i="5"/>
  <c r="X1057" i="5"/>
  <c r="X1058" i="5"/>
  <c r="X1061" i="5"/>
  <c r="X1062" i="5"/>
  <c r="X1065" i="5"/>
  <c r="X1066" i="5"/>
  <c r="X1069" i="5"/>
  <c r="X1070" i="5"/>
  <c r="X1073" i="5"/>
  <c r="X1074" i="5"/>
  <c r="X1077" i="5"/>
  <c r="X1078" i="5"/>
  <c r="X1081" i="5"/>
  <c r="X1082" i="5"/>
  <c r="X1084" i="5"/>
  <c r="X1085" i="5"/>
  <c r="X1086" i="5"/>
  <c r="X1089" i="5"/>
  <c r="X1090" i="5"/>
  <c r="X1093" i="5"/>
  <c r="X1094" i="5"/>
  <c r="X1097" i="5"/>
  <c r="X1098" i="5"/>
  <c r="X1101" i="5"/>
  <c r="X1102" i="5"/>
  <c r="X1105" i="5"/>
  <c r="X1106" i="5"/>
  <c r="X1109" i="5"/>
  <c r="X1110" i="5"/>
  <c r="X1113" i="5"/>
  <c r="X1114" i="5"/>
  <c r="X1117" i="5"/>
  <c r="X1118" i="5"/>
  <c r="X1121" i="5"/>
  <c r="X1122" i="5"/>
  <c r="X1125" i="5"/>
  <c r="X1126" i="5"/>
  <c r="X1129" i="5"/>
  <c r="X1130" i="5"/>
  <c r="X1133" i="5"/>
  <c r="X1134" i="5"/>
  <c r="X1137" i="5"/>
  <c r="X1138" i="5"/>
  <c r="X1141" i="5"/>
  <c r="X1142" i="5"/>
  <c r="X1145" i="5"/>
  <c r="X1146" i="5"/>
  <c r="X1149" i="5"/>
  <c r="X1150" i="5"/>
  <c r="X1153" i="5"/>
  <c r="X1154" i="5"/>
  <c r="X1157" i="5"/>
  <c r="X1158" i="5"/>
  <c r="X1161" i="5"/>
  <c r="X1162" i="5"/>
  <c r="X1165" i="5"/>
  <c r="X1166" i="5"/>
  <c r="X1168" i="5"/>
  <c r="X1169" i="5"/>
  <c r="X1170" i="5"/>
  <c r="X1173" i="5"/>
  <c r="X1174" i="5"/>
  <c r="X1177" i="5"/>
  <c r="X1178" i="5"/>
  <c r="X1181" i="5"/>
  <c r="X1182" i="5"/>
  <c r="X1185" i="5"/>
  <c r="X1186" i="5"/>
  <c r="X1189" i="5"/>
  <c r="X1190" i="5"/>
  <c r="X1193" i="5"/>
  <c r="X1194" i="5"/>
  <c r="X1197" i="5"/>
  <c r="X1198" i="5"/>
  <c r="X1201" i="5"/>
  <c r="X1202" i="5"/>
  <c r="X1205" i="5"/>
  <c r="X1206" i="5"/>
  <c r="X1209" i="5"/>
  <c r="X1210" i="5"/>
  <c r="X1213" i="5"/>
  <c r="X1214" i="5"/>
  <c r="X1217" i="5"/>
  <c r="X1218" i="5"/>
  <c r="X1221" i="5"/>
  <c r="X1222" i="5"/>
  <c r="X1225" i="5"/>
  <c r="X1226" i="5"/>
  <c r="X1229" i="5"/>
  <c r="X1230" i="5"/>
  <c r="X1233" i="5"/>
  <c r="X1234" i="5"/>
  <c r="X1237" i="5"/>
  <c r="X1238" i="5"/>
  <c r="X1241" i="5"/>
  <c r="X1242" i="5"/>
  <c r="X1245" i="5"/>
  <c r="X1246" i="5"/>
  <c r="X1249" i="5"/>
  <c r="X1250" i="5"/>
  <c r="X1253" i="5"/>
  <c r="X1254" i="5"/>
  <c r="X1257" i="5"/>
  <c r="X1258" i="5"/>
  <c r="X1261" i="5"/>
  <c r="X1262" i="5"/>
  <c r="X1265" i="5"/>
  <c r="X1266" i="5"/>
  <c r="X1269" i="5"/>
  <c r="X1270" i="5"/>
  <c r="X1273" i="5"/>
  <c r="X1274" i="5"/>
  <c r="X1277" i="5"/>
  <c r="X1278" i="5"/>
  <c r="X1281" i="5"/>
  <c r="X1282" i="5"/>
  <c r="X1284" i="5"/>
  <c r="X1285" i="5"/>
  <c r="X1286" i="5"/>
  <c r="X1289" i="5"/>
  <c r="X1290" i="5"/>
  <c r="X1293" i="5"/>
  <c r="X1294" i="5"/>
  <c r="X1297" i="5"/>
  <c r="X1298" i="5"/>
  <c r="X1301" i="5"/>
  <c r="X1302" i="5"/>
  <c r="X1305" i="5"/>
  <c r="X1306" i="5"/>
  <c r="X1309" i="5"/>
  <c r="X1310" i="5"/>
  <c r="X1313" i="5"/>
  <c r="X1314" i="5"/>
  <c r="X1317" i="5"/>
  <c r="X1318" i="5"/>
  <c r="X1321" i="5"/>
  <c r="X1322" i="5"/>
  <c r="X1325" i="5"/>
  <c r="X1326" i="5"/>
  <c r="X1329" i="5"/>
  <c r="X1330" i="5"/>
  <c r="X1333" i="5"/>
  <c r="X1334" i="5"/>
  <c r="X1337" i="5"/>
  <c r="X1338" i="5"/>
  <c r="X1341" i="5"/>
  <c r="X1342" i="5"/>
  <c r="X1345" i="5"/>
  <c r="X1346" i="5"/>
  <c r="X1349" i="5"/>
  <c r="X1350" i="5"/>
  <c r="X1353" i="5"/>
  <c r="X1354" i="5"/>
  <c r="X1357" i="5"/>
  <c r="X1358" i="5"/>
  <c r="X1361" i="5"/>
  <c r="X1362" i="5"/>
  <c r="X1365" i="5"/>
  <c r="X1366" i="5"/>
  <c r="X1369" i="5"/>
  <c r="X1370" i="5"/>
  <c r="X1373" i="5"/>
  <c r="X1374" i="5"/>
  <c r="X1377" i="5"/>
  <c r="X1378" i="5"/>
  <c r="X1381" i="5"/>
  <c r="X1382" i="5"/>
  <c r="X1385" i="5"/>
  <c r="X1386" i="5"/>
  <c r="X1389" i="5"/>
  <c r="X1390" i="5"/>
  <c r="X1393" i="5"/>
  <c r="X1394" i="5"/>
  <c r="X1397" i="5"/>
  <c r="X1398" i="5"/>
  <c r="X1401" i="5"/>
  <c r="X1402" i="5"/>
  <c r="X1405" i="5"/>
  <c r="X1406" i="5"/>
  <c r="X1409" i="5"/>
  <c r="X1410" i="5"/>
  <c r="X1413" i="5"/>
  <c r="X1414" i="5"/>
  <c r="X1417" i="5"/>
  <c r="X1418" i="5"/>
  <c r="X1421" i="5"/>
  <c r="X1422" i="5"/>
  <c r="X1425" i="5"/>
  <c r="X1426" i="5"/>
  <c r="X1429" i="5"/>
  <c r="X1430" i="5"/>
  <c r="X1433" i="5"/>
  <c r="X1434" i="5"/>
  <c r="X1437" i="5"/>
  <c r="X1438" i="5"/>
  <c r="X1441" i="5"/>
  <c r="X1442" i="5"/>
  <c r="X1445" i="5"/>
  <c r="X1446" i="5"/>
  <c r="X1449" i="5"/>
  <c r="X1450" i="5"/>
  <c r="X1453" i="5"/>
  <c r="X1454" i="5"/>
  <c r="X1457" i="5"/>
  <c r="X1458" i="5"/>
  <c r="X1461" i="5"/>
  <c r="X1462" i="5"/>
  <c r="X1465" i="5"/>
  <c r="X1466" i="5"/>
  <c r="X1469" i="5"/>
  <c r="X1470" i="5"/>
  <c r="X1473" i="5"/>
  <c r="X1474" i="5"/>
  <c r="X1476" i="5"/>
  <c r="X1477" i="5"/>
  <c r="X1478" i="5"/>
  <c r="X1481" i="5"/>
  <c r="X1482" i="5"/>
  <c r="X1485" i="5"/>
  <c r="X1486" i="5"/>
  <c r="X1489" i="5"/>
  <c r="X1490" i="5"/>
  <c r="X1493" i="5"/>
  <c r="X1494" i="5"/>
  <c r="X1497" i="5"/>
  <c r="X1498" i="5"/>
  <c r="X1501" i="5"/>
  <c r="X1502" i="5"/>
  <c r="X1505" i="5"/>
  <c r="X1506" i="5"/>
  <c r="X1509" i="5"/>
  <c r="X1510" i="5"/>
  <c r="X1513" i="5"/>
  <c r="X1514" i="5"/>
  <c r="X1517" i="5"/>
  <c r="X1518" i="5"/>
  <c r="X1521" i="5"/>
  <c r="X1522" i="5"/>
  <c r="X1525" i="5"/>
  <c r="X1526" i="5"/>
  <c r="X1529" i="5"/>
  <c r="X1530" i="5"/>
  <c r="X1533" i="5"/>
  <c r="X1534" i="5"/>
  <c r="X1537" i="5"/>
  <c r="X1538" i="5"/>
  <c r="X1541" i="5"/>
  <c r="X1542" i="5"/>
  <c r="X1545" i="5"/>
  <c r="X1546" i="5"/>
  <c r="X1549" i="5"/>
  <c r="X1550" i="5"/>
  <c r="X1553" i="5"/>
  <c r="X1554" i="5"/>
  <c r="X1557" i="5"/>
  <c r="X1558" i="5"/>
  <c r="X1561" i="5"/>
  <c r="X1562" i="5"/>
  <c r="X1565" i="5"/>
  <c r="X1566" i="5"/>
  <c r="X1569" i="5"/>
  <c r="X1570" i="5"/>
  <c r="X1573" i="5"/>
  <c r="X1574" i="5"/>
  <c r="X1577" i="5"/>
  <c r="X1578" i="5"/>
  <c r="X1581" i="5"/>
  <c r="X1582" i="5"/>
  <c r="X1585" i="5"/>
  <c r="X1586" i="5"/>
  <c r="X1589" i="5"/>
  <c r="X1590" i="5"/>
  <c r="X1593" i="5"/>
  <c r="X1594" i="5"/>
  <c r="X1597" i="5"/>
  <c r="X1598" i="5"/>
  <c r="X1601" i="5"/>
  <c r="X1602" i="5"/>
  <c r="X1605" i="5"/>
  <c r="X1606" i="5"/>
  <c r="X1609" i="5"/>
  <c r="X1610" i="5"/>
  <c r="X1613" i="5"/>
  <c r="X1614" i="5"/>
  <c r="X1617" i="5"/>
  <c r="X1618" i="5"/>
  <c r="X1621" i="5"/>
  <c r="X1622" i="5"/>
  <c r="X1625" i="5"/>
  <c r="X1626" i="5"/>
  <c r="X1629" i="5"/>
  <c r="X1630" i="5"/>
  <c r="X1633" i="5"/>
  <c r="X1634" i="5"/>
  <c r="X1637" i="5"/>
  <c r="X1638" i="5"/>
  <c r="X1641" i="5"/>
  <c r="X1642" i="5"/>
  <c r="X1645" i="5"/>
  <c r="X1646" i="5"/>
  <c r="X1649" i="5"/>
  <c r="X1650" i="5"/>
  <c r="X1653" i="5"/>
  <c r="X1654" i="5"/>
  <c r="X1657" i="5"/>
  <c r="X1658" i="5"/>
  <c r="X1661" i="5"/>
  <c r="X1662" i="5"/>
  <c r="X1665" i="5"/>
  <c r="X1666" i="5"/>
  <c r="X1668" i="5"/>
  <c r="X1669" i="5"/>
  <c r="X1670" i="5"/>
  <c r="X1673" i="5"/>
  <c r="X1674" i="5"/>
  <c r="X1677" i="5"/>
  <c r="X1678" i="5"/>
  <c r="X1681" i="5"/>
  <c r="X1682" i="5"/>
  <c r="X1685" i="5"/>
  <c r="X1686" i="5"/>
  <c r="X1689" i="5"/>
  <c r="X1690" i="5"/>
  <c r="X1693" i="5"/>
  <c r="X1694" i="5"/>
  <c r="X1697" i="5"/>
  <c r="X1698" i="5"/>
  <c r="X1701" i="5"/>
  <c r="X1702" i="5"/>
  <c r="X1705" i="5"/>
  <c r="X1706" i="5"/>
  <c r="X1709" i="5"/>
  <c r="X1710" i="5"/>
  <c r="X1713" i="5"/>
  <c r="X1714" i="5"/>
  <c r="X1717" i="5"/>
  <c r="X1718" i="5"/>
  <c r="X1721" i="5"/>
  <c r="X1722" i="5"/>
  <c r="X1725" i="5"/>
  <c r="X1726" i="5"/>
  <c r="X1729" i="5"/>
  <c r="X1730" i="5"/>
  <c r="X1733" i="5"/>
  <c r="X1734" i="5"/>
  <c r="X1737" i="5"/>
  <c r="X1738" i="5"/>
  <c r="X1741" i="5"/>
  <c r="X1742" i="5"/>
  <c r="X1745" i="5"/>
  <c r="X1746" i="5"/>
  <c r="X1749" i="5"/>
  <c r="X1750" i="5"/>
  <c r="X1753" i="5"/>
  <c r="X1754" i="5"/>
  <c r="X1757" i="5"/>
  <c r="X1758" i="5"/>
  <c r="X1761" i="5"/>
  <c r="X1762" i="5"/>
  <c r="X1765" i="5"/>
  <c r="X1766" i="5"/>
  <c r="X1769" i="5"/>
  <c r="X1770" i="5"/>
  <c r="X1774" i="5"/>
  <c r="X1777" i="5"/>
  <c r="X1778" i="5"/>
  <c r="X1781" i="5"/>
  <c r="X1782" i="5"/>
  <c r="X1785" i="5"/>
  <c r="X1786" i="5"/>
  <c r="X1790" i="5"/>
  <c r="X1793" i="5"/>
  <c r="X1794" i="5"/>
  <c r="X1797" i="5"/>
  <c r="X1798" i="5"/>
  <c r="X1801" i="5"/>
  <c r="X1802" i="5"/>
  <c r="X1806" i="5"/>
  <c r="X1809" i="5"/>
  <c r="X1810" i="5"/>
  <c r="X1813" i="5"/>
  <c r="X1814" i="5"/>
  <c r="X1817" i="5"/>
  <c r="X1818" i="5"/>
  <c r="X1822" i="5"/>
  <c r="X1826" i="5"/>
  <c r="X1829" i="5"/>
  <c r="X1830" i="5"/>
  <c r="X1833" i="5"/>
  <c r="X1834" i="5"/>
  <c r="X1838" i="5"/>
  <c r="X1842" i="5"/>
  <c r="X1845" i="5"/>
  <c r="X1846" i="5"/>
  <c r="X1849" i="5"/>
  <c r="X1850" i="5"/>
  <c r="X1854" i="5"/>
  <c r="X1858" i="5"/>
  <c r="X1861" i="5"/>
  <c r="X1862" i="5"/>
  <c r="X1865" i="5"/>
  <c r="X1866" i="5"/>
  <c r="X1870" i="5"/>
  <c r="X1874" i="5"/>
  <c r="X1877" i="5"/>
  <c r="X1878" i="5"/>
  <c r="X1881" i="5"/>
  <c r="X1882" i="5"/>
  <c r="X1886" i="5"/>
  <c r="X1890" i="5"/>
  <c r="X1893" i="5"/>
  <c r="X1894" i="5"/>
  <c r="X1897" i="5"/>
  <c r="X1898" i="5"/>
  <c r="X1901" i="5"/>
  <c r="X1902" i="5"/>
  <c r="X1905" i="5"/>
  <c r="X1906" i="5"/>
  <c r="X1909" i="5"/>
  <c r="X1910" i="5"/>
  <c r="X1912" i="5"/>
  <c r="X1914" i="5"/>
  <c r="X1918" i="5"/>
  <c r="X1921" i="5"/>
  <c r="X1922" i="5"/>
  <c r="X1925" i="5"/>
  <c r="X1926" i="5"/>
  <c r="X1930" i="5"/>
  <c r="X1934" i="5"/>
  <c r="X1937" i="5"/>
  <c r="X1938" i="5"/>
  <c r="X1941" i="5"/>
  <c r="X1942" i="5"/>
  <c r="X1946" i="5"/>
  <c r="X1950" i="5"/>
  <c r="X1953" i="5"/>
  <c r="X1954" i="5"/>
  <c r="X1957" i="5"/>
  <c r="X1958" i="5"/>
  <c r="X1961" i="5"/>
  <c r="X1962" i="5"/>
  <c r="X1965" i="5"/>
  <c r="X1966" i="5"/>
  <c r="X1969" i="5"/>
  <c r="X1970" i="5"/>
  <c r="X1973" i="5"/>
  <c r="X1974" i="5"/>
  <c r="X1977" i="5"/>
  <c r="X1978" i="5"/>
  <c r="X1981" i="5"/>
  <c r="X1982" i="5"/>
  <c r="X1985" i="5"/>
  <c r="X1986" i="5"/>
  <c r="X1989" i="5"/>
  <c r="X1990" i="5"/>
  <c r="X1994" i="5"/>
  <c r="X1997" i="5"/>
  <c r="X1998" i="5"/>
  <c r="X2001" i="5"/>
  <c r="X2002" i="5"/>
  <c r="X2004" i="5"/>
  <c r="X2006" i="5"/>
  <c r="X2009" i="5"/>
  <c r="X2010" i="5"/>
  <c r="X2013" i="5"/>
  <c r="X2014" i="5"/>
  <c r="X2018" i="5"/>
  <c r="X2021" i="5"/>
  <c r="X2022" i="5"/>
  <c r="X2025" i="5"/>
  <c r="X2026" i="5"/>
  <c r="X2029" i="5"/>
  <c r="X2030" i="5"/>
  <c r="X2031" i="5"/>
  <c r="X2033" i="5"/>
  <c r="X2034" i="5"/>
  <c r="X2037" i="5"/>
  <c r="X2038" i="5"/>
  <c r="X2040" i="5"/>
  <c r="X2042" i="5"/>
  <c r="X2045" i="5"/>
  <c r="X2046" i="5"/>
  <c r="X2049" i="5"/>
  <c r="X2050" i="5"/>
  <c r="X2053" i="5"/>
  <c r="X2054" i="5"/>
  <c r="X2057" i="5"/>
  <c r="X2058" i="5"/>
  <c r="X2061" i="5"/>
  <c r="X2062" i="5"/>
  <c r="X2065" i="5"/>
  <c r="X2066" i="5"/>
  <c r="X2069" i="5"/>
  <c r="X2070" i="5"/>
  <c r="X2073" i="5"/>
  <c r="X2074" i="5"/>
  <c r="X2078" i="5"/>
  <c r="X2081" i="5"/>
  <c r="X2082" i="5"/>
  <c r="X2085" i="5"/>
  <c r="X2086" i="5"/>
  <c r="X2090" i="5"/>
  <c r="X2094" i="5"/>
  <c r="X2097" i="5"/>
  <c r="X2098" i="5"/>
  <c r="X2101" i="5"/>
  <c r="X2102" i="5"/>
  <c r="X2106" i="5"/>
  <c r="X2109" i="5"/>
  <c r="X2110" i="5"/>
  <c r="X2113" i="5"/>
  <c r="X2114" i="5"/>
  <c r="X2117" i="5"/>
  <c r="X2118" i="5"/>
  <c r="X2121" i="5"/>
  <c r="X2122" i="5"/>
  <c r="X2125" i="5"/>
  <c r="X2126" i="5"/>
  <c r="X2127" i="5"/>
  <c r="X2129" i="5"/>
  <c r="X2130" i="5"/>
  <c r="X2132" i="5"/>
  <c r="X2133" i="5"/>
  <c r="X2134" i="5"/>
  <c r="X2137" i="5"/>
  <c r="X2138" i="5"/>
  <c r="X2141" i="5"/>
  <c r="X2142" i="5"/>
  <c r="X2145" i="5"/>
  <c r="X2146" i="5"/>
  <c r="X2149" i="5"/>
  <c r="X2150" i="5"/>
  <c r="X2151" i="5"/>
  <c r="X2153" i="5"/>
  <c r="X2154" i="5"/>
  <c r="X2157" i="5"/>
  <c r="X2158" i="5"/>
  <c r="X2161" i="5"/>
  <c r="X2162" i="5"/>
  <c r="X2166" i="5"/>
  <c r="X2168" i="5"/>
  <c r="X2169" i="5"/>
  <c r="X2170" i="5"/>
  <c r="X2173" i="5"/>
  <c r="X2174" i="5"/>
  <c r="X2177" i="5"/>
  <c r="X2178" i="5"/>
  <c r="X2181" i="5"/>
  <c r="X2182" i="5"/>
  <c r="X2185" i="5"/>
  <c r="X2186" i="5"/>
  <c r="X2190" i="5"/>
  <c r="X2191" i="5"/>
  <c r="X2193" i="5"/>
  <c r="X2194" i="5"/>
  <c r="X2196" i="5"/>
  <c r="X2197" i="5"/>
  <c r="X2198" i="5"/>
  <c r="X2201" i="5"/>
  <c r="X2202" i="5"/>
  <c r="X2205" i="5"/>
  <c r="X2206" i="5"/>
  <c r="X2209" i="5"/>
  <c r="X2210" i="5"/>
  <c r="X2214" i="5"/>
  <c r="X2217" i="5"/>
  <c r="X2218" i="5"/>
  <c r="X2221" i="5"/>
  <c r="X2222" i="5"/>
  <c r="X2226" i="5"/>
  <c r="X2230" i="5"/>
  <c r="X2232" i="5"/>
  <c r="X2233" i="5"/>
  <c r="X2234" i="5"/>
  <c r="X2238" i="5"/>
  <c r="X2241" i="5"/>
  <c r="X2242" i="5"/>
  <c r="X2245" i="5"/>
  <c r="X2246" i="5"/>
  <c r="X2250" i="5"/>
  <c r="X2254" i="5"/>
  <c r="X2257" i="5"/>
  <c r="X2258" i="5"/>
  <c r="X2261" i="5"/>
  <c r="X2262" i="5"/>
  <c r="X2266" i="5"/>
  <c r="X2269" i="5"/>
  <c r="X2270" i="5"/>
  <c r="X2273" i="5"/>
  <c r="X2274" i="5"/>
  <c r="X2277" i="5"/>
  <c r="X2278" i="5"/>
  <c r="X2281" i="5"/>
  <c r="X2282" i="5"/>
  <c r="X2285" i="5"/>
  <c r="X2286" i="5"/>
  <c r="X2289" i="5"/>
  <c r="X2290" i="5"/>
  <c r="X2293" i="5"/>
  <c r="X2294" i="5"/>
  <c r="X2297" i="5"/>
  <c r="X2298" i="5"/>
  <c r="X2302" i="5"/>
  <c r="X2303" i="5"/>
  <c r="X2305" i="5"/>
  <c r="X2306" i="5"/>
  <c r="X2309" i="5"/>
  <c r="X2310" i="5"/>
  <c r="X2314" i="5"/>
  <c r="X2318" i="5"/>
  <c r="X2319" i="5"/>
  <c r="X2321" i="5"/>
  <c r="X2322" i="5"/>
  <c r="X2325" i="5"/>
  <c r="X2326" i="5"/>
  <c r="X2330" i="5"/>
  <c r="X2333" i="5"/>
  <c r="X2334" i="5"/>
  <c r="X2337" i="5"/>
  <c r="X2338" i="5"/>
  <c r="X2341" i="5"/>
  <c r="X2342" i="5"/>
  <c r="X2345" i="5"/>
  <c r="X2346" i="5"/>
  <c r="X2349" i="5"/>
  <c r="X2350" i="5"/>
  <c r="X2353" i="5"/>
  <c r="X2354" i="5"/>
  <c r="X2357" i="5"/>
  <c r="X2358" i="5"/>
  <c r="X2359" i="5"/>
  <c r="X2361" i="5"/>
  <c r="X2362" i="5"/>
  <c r="X2366" i="5"/>
  <c r="X2369" i="5"/>
  <c r="X2370" i="5"/>
  <c r="X2373" i="5"/>
  <c r="X2374" i="5"/>
  <c r="X2378" i="5"/>
  <c r="X2382" i="5"/>
  <c r="X2385" i="5"/>
  <c r="X2386" i="5"/>
  <c r="X2389" i="5"/>
  <c r="X2390" i="5"/>
  <c r="X2394" i="5"/>
  <c r="X2397" i="5"/>
  <c r="X2398" i="5"/>
  <c r="X2401" i="5"/>
  <c r="X2402" i="5"/>
  <c r="X2405" i="5"/>
  <c r="X2406" i="5"/>
  <c r="X2409" i="5"/>
  <c r="X2410" i="5"/>
  <c r="X2413" i="5"/>
  <c r="X2414" i="5"/>
  <c r="X2417" i="5"/>
  <c r="X2418" i="5"/>
  <c r="X2421" i="5"/>
  <c r="X2422" i="5"/>
  <c r="X2425" i="5"/>
  <c r="X2426" i="5"/>
  <c r="X2430" i="5"/>
  <c r="X2431" i="5"/>
  <c r="X2433" i="5"/>
  <c r="X2434" i="5"/>
  <c r="X2437" i="5"/>
  <c r="X2438" i="5"/>
  <c r="X2442" i="5"/>
  <c r="X2446" i="5"/>
  <c r="X2447" i="5"/>
  <c r="X2449" i="5"/>
  <c r="X2450" i="5"/>
  <c r="X2452" i="5"/>
  <c r="X2454" i="5"/>
  <c r="X2458" i="5"/>
  <c r="X2461" i="5"/>
  <c r="X2462" i="5"/>
  <c r="X2463" i="5"/>
  <c r="X2465" i="5"/>
  <c r="X2466" i="5"/>
  <c r="X2469" i="5"/>
  <c r="X2470" i="5"/>
  <c r="X2473" i="5"/>
  <c r="X2474" i="5"/>
  <c r="X2477" i="5"/>
  <c r="X2478" i="5"/>
  <c r="X2481" i="5"/>
  <c r="X2482" i="5"/>
  <c r="X2485" i="5"/>
  <c r="X2486" i="5"/>
  <c r="X2489" i="5"/>
  <c r="X2490" i="5"/>
  <c r="X2494" i="5"/>
  <c r="X2497" i="5"/>
  <c r="I124" i="6"/>
  <c r="K5" i="8"/>
  <c r="J5" i="8"/>
  <c r="C5" i="3"/>
  <c r="S2503" i="5"/>
  <c r="R2503" i="5"/>
  <c r="J2503" i="5"/>
  <c r="I2503" i="5"/>
  <c r="H2503" i="5"/>
  <c r="G2503" i="5"/>
  <c r="F2503" i="5"/>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G78" i="5"/>
  <c r="B112" i="6"/>
  <c r="I101" i="5"/>
  <c r="I112" i="5"/>
  <c r="G117" i="5"/>
  <c r="R144" i="5"/>
  <c r="I149" i="5"/>
  <c r="R160" i="5"/>
  <c r="I165" i="5"/>
  <c r="G181" i="5"/>
  <c r="G184" i="5"/>
  <c r="R215" i="5"/>
  <c r="H245" i="5"/>
  <c r="I256" i="5"/>
  <c r="R261" i="5"/>
  <c r="H277" i="5"/>
  <c r="R288" i="5"/>
  <c r="F341"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31" i="5"/>
  <c r="I2245" i="5"/>
  <c r="F2253" i="5"/>
  <c r="G2258" i="5"/>
  <c r="H2261" i="5"/>
  <c r="J2264" i="5"/>
  <c r="F2272" i="5"/>
  <c r="J2282" i="5"/>
  <c r="F2283" i="5"/>
  <c r="G2290" i="5"/>
  <c r="R2291" i="5"/>
  <c r="I2298" i="5"/>
  <c r="R2299" i="5"/>
  <c r="I2307" i="5"/>
  <c r="H2310" i="5"/>
  <c r="J2328" i="5"/>
  <c r="G2333" i="5"/>
  <c r="H2334" i="5"/>
  <c r="F2343" i="5"/>
  <c r="J2359" i="5"/>
  <c r="H2363" i="5"/>
  <c r="R2365" i="5"/>
  <c r="R2370" i="5"/>
  <c r="R2371" i="5"/>
  <c r="R2389" i="5"/>
  <c r="R2391" i="5"/>
  <c r="G2399" i="5"/>
  <c r="R2405" i="5"/>
  <c r="H2407" i="5"/>
  <c r="H2423" i="5"/>
  <c r="I2429" i="5"/>
  <c r="F2431" i="5"/>
  <c r="J2439" i="5"/>
  <c r="I2466" i="5"/>
  <c r="R2471" i="5"/>
  <c r="J2474" i="5"/>
  <c r="R2478" i="5"/>
  <c r="I2485" i="5"/>
  <c r="H2486" i="5"/>
  <c r="J2487" i="5"/>
  <c r="F2493" i="5"/>
  <c r="F2496" i="5"/>
  <c r="G2497" i="5"/>
  <c r="G2498" i="5"/>
  <c r="H51" i="5"/>
  <c r="I59" i="5"/>
  <c r="R76" i="5"/>
  <c r="I83" i="5"/>
  <c r="F91" i="5"/>
  <c r="I139" i="5"/>
  <c r="R180" i="5"/>
  <c r="F187" i="5"/>
  <c r="I188" i="5"/>
  <c r="H235" i="5"/>
  <c r="H244" i="5"/>
  <c r="F252" i="5"/>
  <c r="H275" i="5"/>
  <c r="R283" i="5"/>
  <c r="I291" i="5"/>
  <c r="I331" i="5"/>
  <c r="H355" i="5"/>
  <c r="R363" i="5"/>
  <c r="I364" i="5"/>
  <c r="R371" i="5"/>
  <c r="I380"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R2284" i="5"/>
  <c r="R2332" i="5"/>
  <c r="R2396" i="5"/>
  <c r="F2346" i="5"/>
  <c r="I2450" i="5"/>
  <c r="R2494" i="5"/>
  <c r="D11" i="4"/>
  <c r="D13" i="6"/>
  <c r="D12"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S197" i="5"/>
  <c r="S192" i="5"/>
  <c r="J190" i="5"/>
  <c r="R186" i="5"/>
  <c r="F182" i="5"/>
  <c r="F178" i="5"/>
  <c r="I166" i="5"/>
  <c r="R106" i="5"/>
  <c r="R98" i="5"/>
  <c r="F94" i="5"/>
  <c r="G86" i="5"/>
  <c r="H82" i="5"/>
  <c r="F74" i="5"/>
  <c r="G66" i="5"/>
  <c r="F50" i="5"/>
  <c r="I34" i="5"/>
  <c r="A5" i="4"/>
  <c r="H2078" i="5"/>
  <c r="S2299" i="5"/>
  <c r="H2262" i="5"/>
  <c r="G398" i="5"/>
  <c r="F655" i="5"/>
  <c r="S1091" i="5"/>
  <c r="F838" i="5"/>
  <c r="G830" i="5"/>
  <c r="R949" i="5"/>
  <c r="J1783" i="5"/>
  <c r="R1831" i="5"/>
  <c r="H1791" i="5"/>
  <c r="G1807" i="5"/>
  <c r="G2254" i="5"/>
  <c r="R278" i="5"/>
  <c r="G898" i="5"/>
  <c r="I918" i="5"/>
  <c r="R1189" i="5"/>
  <c r="I322"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I1966" i="5"/>
  <c r="F2046" i="5"/>
  <c r="F1887" i="5"/>
  <c r="R2030" i="5"/>
  <c r="H1934" i="5"/>
  <c r="J1990"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19" i="5"/>
  <c r="G21" i="5"/>
  <c r="R43" i="5"/>
  <c r="G53" i="5"/>
  <c r="G55" i="5"/>
  <c r="G61" i="5"/>
  <c r="F69" i="5"/>
  <c r="I87" i="5"/>
  <c r="G95" i="5"/>
  <c r="R109" i="5"/>
  <c r="G119" i="5"/>
  <c r="G125" i="5"/>
  <c r="G127" i="5"/>
  <c r="F135" i="5"/>
  <c r="G141" i="5"/>
  <c r="R143" i="5"/>
  <c r="G159" i="5"/>
  <c r="R167"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H2263" i="5"/>
  <c r="J2263" i="5"/>
  <c r="G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I2486" i="5"/>
  <c r="J2486" i="5"/>
  <c r="G2402" i="5"/>
  <c r="F2418" i="5"/>
  <c r="J2422" i="5"/>
  <c r="F2426" i="5"/>
  <c r="G2430" i="5"/>
  <c r="R2044" i="5"/>
  <c r="J2044" i="5"/>
  <c r="F2044" i="5"/>
  <c r="G2044" i="5"/>
  <c r="H1783" i="5"/>
  <c r="I1783" i="5"/>
  <c r="F1783" i="5"/>
  <c r="H2284" i="5"/>
  <c r="I2284" i="5"/>
  <c r="F2284" i="5"/>
  <c r="G2284" i="5"/>
  <c r="R2159" i="5"/>
  <c r="H852" i="5"/>
  <c r="J852" i="5"/>
  <c r="I852" i="5"/>
  <c r="G852" i="5"/>
  <c r="I1189" i="5"/>
  <c r="H547" i="5"/>
  <c r="I547" i="5"/>
  <c r="I163" i="5"/>
  <c r="F163" i="5"/>
  <c r="R163" i="5"/>
  <c r="H163" i="5"/>
  <c r="G163" i="5"/>
  <c r="R187" i="5"/>
  <c r="I155" i="5"/>
  <c r="J155" i="5"/>
  <c r="F155" i="5"/>
  <c r="R155" i="5"/>
  <c r="H155" i="5"/>
  <c r="G155" i="5"/>
  <c r="I123" i="5"/>
  <c r="F123" i="5"/>
  <c r="R123" i="5"/>
  <c r="H123" i="5"/>
  <c r="G123" i="5"/>
  <c r="I91" i="5"/>
  <c r="R91" i="5"/>
  <c r="H91" i="5"/>
  <c r="G91" i="5"/>
  <c r="I211" i="5"/>
  <c r="F211" i="5"/>
  <c r="R211" i="5"/>
  <c r="H211" i="5"/>
  <c r="G211" i="5"/>
  <c r="I51" i="5"/>
  <c r="F51" i="5"/>
  <c r="R51" i="5"/>
  <c r="G51" i="5"/>
  <c r="I75" i="5"/>
  <c r="F75" i="5"/>
  <c r="R75" i="5"/>
  <c r="H75" i="5"/>
  <c r="J1075" i="5"/>
  <c r="H1075" i="5"/>
  <c r="H467" i="5"/>
  <c r="I467" i="5"/>
  <c r="J467"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R387" i="5"/>
  <c r="H387" i="5"/>
  <c r="I387" i="5"/>
  <c r="F387" i="5"/>
  <c r="J931" i="5"/>
  <c r="F931" i="5"/>
  <c r="R931" i="5"/>
  <c r="H931" i="5"/>
  <c r="I931" i="5"/>
  <c r="H771" i="5"/>
  <c r="G1515" i="5"/>
  <c r="R1491" i="5"/>
  <c r="F1427" i="5"/>
  <c r="R451" i="5"/>
  <c r="I451" i="5"/>
  <c r="J451" i="5"/>
  <c r="F451" i="5"/>
  <c r="R443" i="5"/>
  <c r="H443" i="5"/>
  <c r="I443" i="5"/>
  <c r="H371" i="5"/>
  <c r="I371" i="5"/>
  <c r="F371" i="5"/>
  <c r="J708"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I235" i="5"/>
  <c r="G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H380" i="5"/>
  <c r="R380" i="5"/>
  <c r="G460" i="5"/>
  <c r="S979" i="5"/>
  <c r="F380" i="5"/>
  <c r="I562" i="5"/>
  <c r="R235" i="5"/>
  <c r="S358" i="5"/>
  <c r="S296" i="5"/>
  <c r="S783" i="5"/>
  <c r="G204" i="5"/>
  <c r="G332" i="5"/>
  <c r="S365" i="5"/>
  <c r="S733" i="5"/>
  <c r="S9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G2391" i="5"/>
  <c r="R1999" i="5"/>
  <c r="F1562" i="5"/>
  <c r="I1999" i="5"/>
  <c r="G1138" i="5"/>
  <c r="R340" i="5"/>
  <c r="G2117" i="5"/>
  <c r="R1855" i="5"/>
  <c r="H1999" i="5"/>
  <c r="H1138" i="5"/>
  <c r="H1402" i="5"/>
  <c r="I1115" i="5"/>
  <c r="I1255" i="5"/>
  <c r="J876" i="5"/>
  <c r="R2111" i="5"/>
  <c r="J1563" i="5"/>
  <c r="F174" i="5"/>
  <c r="R174" i="5"/>
  <c r="H174" i="5"/>
  <c r="I174" i="5"/>
  <c r="S229" i="5"/>
  <c r="H252" i="5"/>
  <c r="R252" i="5"/>
  <c r="I252" i="5"/>
  <c r="G252" i="5"/>
  <c r="S259" i="5"/>
  <c r="S283" i="5"/>
  <c r="S289" i="5"/>
  <c r="S295" i="5"/>
  <c r="S345" i="5"/>
  <c r="S357" i="5"/>
  <c r="S363" i="5"/>
  <c r="S417" i="5"/>
  <c r="S436" i="5"/>
  <c r="S460" i="5"/>
  <c r="S2467" i="5"/>
  <c r="S2481" i="5"/>
  <c r="G544" i="5"/>
  <c r="R48" i="5"/>
  <c r="R32" i="5"/>
  <c r="I18" i="5"/>
  <c r="G70" i="5"/>
  <c r="H1435" i="5"/>
  <c r="G1547" i="5"/>
  <c r="G1611" i="5"/>
  <c r="F186" i="5"/>
  <c r="G174" i="5"/>
  <c r="R1547" i="5"/>
  <c r="R1611" i="5"/>
  <c r="I1563" i="5"/>
  <c r="G1435" i="5"/>
  <c r="R1669" i="5"/>
  <c r="I275" i="5"/>
  <c r="F1611" i="5"/>
  <c r="H1563" i="5"/>
  <c r="J1547" i="5"/>
  <c r="J1611" i="5"/>
  <c r="S277" i="5"/>
  <c r="I2254" i="5"/>
  <c r="R542" i="5"/>
  <c r="S750" i="5"/>
  <c r="S805" i="5"/>
  <c r="S1387" i="5"/>
  <c r="S2429" i="5"/>
  <c r="S579" i="5"/>
  <c r="J1191" i="5"/>
  <c r="S837" i="5"/>
  <c r="S574" i="5"/>
  <c r="S635" i="5"/>
  <c r="S501" i="5"/>
  <c r="S531" i="5"/>
  <c r="S1117" i="5"/>
  <c r="S1149" i="5"/>
  <c r="S1409" i="5"/>
  <c r="S1455" i="5"/>
  <c r="S2029" i="5"/>
  <c r="F110" i="5"/>
  <c r="S397" i="5"/>
  <c r="F542" i="5"/>
  <c r="G542" i="5"/>
  <c r="S600" i="5"/>
  <c r="S671" i="5"/>
  <c r="S953" i="5"/>
  <c r="S959" i="5"/>
  <c r="S1029" i="5"/>
  <c r="S1141" i="5"/>
  <c r="S789" i="5"/>
  <c r="S889" i="5"/>
  <c r="S853" i="5"/>
  <c r="H471" i="5"/>
  <c r="F471" i="5"/>
  <c r="H301" i="5"/>
  <c r="G301" i="5"/>
  <c r="S999" i="5"/>
  <c r="S1005" i="5"/>
  <c r="S1011" i="5"/>
  <c r="S1017" i="5"/>
  <c r="S1046" i="5"/>
  <c r="S1063" i="5"/>
  <c r="S1069" i="5"/>
  <c r="S1081" i="5"/>
  <c r="G984" i="5"/>
  <c r="R88" i="5"/>
  <c r="G72" i="5"/>
  <c r="H56" i="5"/>
  <c r="R40" i="5"/>
  <c r="I24" i="5"/>
  <c r="S988" i="5"/>
  <c r="S971" i="5"/>
  <c r="S2369" i="5"/>
  <c r="R852" i="5"/>
  <c r="S1075" i="5"/>
  <c r="R222" i="5"/>
  <c r="R2147" i="5"/>
  <c r="G2147" i="5"/>
  <c r="H2147" i="5"/>
  <c r="S2349" i="5"/>
  <c r="S919" i="5"/>
  <c r="S2033" i="5"/>
  <c r="S2137" i="5"/>
  <c r="S960" i="5"/>
  <c r="I1143" i="5"/>
  <c r="S743" i="5"/>
  <c r="S207" i="5"/>
  <c r="S213" i="5"/>
  <c r="S263" i="5"/>
  <c r="S1403" i="5"/>
  <c r="S1447" i="5"/>
  <c r="S1495" i="5"/>
  <c r="S1551" i="5"/>
  <c r="S1633" i="5"/>
  <c r="S1673" i="5"/>
  <c r="H1742" i="5"/>
  <c r="S1135" i="5"/>
  <c r="I2310" i="5"/>
  <c r="G2310" i="5"/>
  <c r="S567" i="5"/>
  <c r="S269" i="5"/>
  <c r="S308" i="5"/>
  <c r="S343"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S533" i="5"/>
  <c r="S606" i="5"/>
  <c r="S1087" i="5"/>
  <c r="S817" i="5"/>
  <c r="S228" i="5"/>
  <c r="J1653" i="5"/>
  <c r="I1653" i="5"/>
  <c r="R979" i="5"/>
  <c r="F1603" i="5"/>
  <c r="R299" i="5"/>
  <c r="F578" i="5"/>
  <c r="S503" i="5"/>
  <c r="S201" i="5"/>
  <c r="J578" i="5"/>
  <c r="G1491" i="5"/>
  <c r="R1037" i="5"/>
  <c r="R467" i="5"/>
  <c r="F467" i="5"/>
  <c r="J1067" i="5"/>
  <c r="F1067" i="5"/>
  <c r="S193" i="5"/>
  <c r="S349" i="5"/>
  <c r="S457" i="5"/>
  <c r="S249" i="5"/>
  <c r="F515" i="5"/>
  <c r="G471" i="5"/>
  <c r="F1643" i="5"/>
  <c r="H1653" i="5"/>
  <c r="I1019" i="5"/>
  <c r="G515" i="5"/>
  <c r="R515" i="5"/>
  <c r="G1563" i="5"/>
  <c r="F1563" i="5"/>
  <c r="S620" i="5"/>
  <c r="S339" i="5"/>
  <c r="S315"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611" i="5"/>
  <c r="S614" i="5"/>
  <c r="G965" i="5"/>
  <c r="G2061" i="5"/>
  <c r="J1467" i="5"/>
  <c r="R2118" i="5"/>
  <c r="F939" i="5"/>
  <c r="J475" i="5"/>
  <c r="I2039" i="5"/>
  <c r="H1003" i="5"/>
  <c r="G2291" i="5"/>
  <c r="I2270" i="5"/>
  <c r="I965" i="5"/>
  <c r="J965" i="5"/>
  <c r="G597" i="5"/>
  <c r="I309" i="5"/>
  <c r="J2478" i="5"/>
  <c r="R722" i="5"/>
  <c r="F295" i="5"/>
  <c r="F722" i="5"/>
  <c r="J539" i="5"/>
  <c r="H690" i="5"/>
  <c r="R2485" i="5"/>
  <c r="G1994" i="5"/>
  <c r="F679" i="5"/>
  <c r="R690" i="5"/>
  <c r="H139" i="5"/>
  <c r="J2485" i="5"/>
  <c r="G2365" i="5"/>
  <c r="G2086" i="5"/>
  <c r="F754" i="5"/>
  <c r="F2327" i="5"/>
  <c r="H54" i="5"/>
  <c r="R139" i="5"/>
  <c r="J754" i="5"/>
  <c r="H2327" i="5"/>
  <c r="G363" i="5"/>
  <c r="I2365" i="5"/>
  <c r="F2405" i="5"/>
  <c r="J679" i="5"/>
  <c r="R509" i="5"/>
  <c r="H2270" i="5"/>
  <c r="J2270" i="5"/>
  <c r="J637" i="5"/>
  <c r="H2205" i="5"/>
  <c r="H838" i="5"/>
  <c r="F34" i="5"/>
  <c r="I1103" i="5"/>
  <c r="I637" i="5"/>
  <c r="J1166" i="5"/>
  <c r="G1573" i="5"/>
  <c r="J509" i="5"/>
  <c r="F206" i="5"/>
  <c r="G790" i="5"/>
  <c r="R2270" i="5"/>
  <c r="R597" i="5"/>
  <c r="I509" i="5"/>
  <c r="H346" i="5"/>
  <c r="G2205" i="5"/>
  <c r="J1410" i="5"/>
  <c r="H966" i="5"/>
  <c r="I838" i="5"/>
  <c r="F2270" i="5"/>
  <c r="I679" i="5"/>
  <c r="F509" i="5"/>
  <c r="F54" i="5"/>
  <c r="H679" i="5"/>
  <c r="F637" i="5"/>
  <c r="H597" i="5"/>
  <c r="G509" i="5"/>
  <c r="I2205" i="5"/>
  <c r="F2205" i="5"/>
  <c r="R1045" i="5"/>
  <c r="I597" i="5"/>
  <c r="R679" i="5"/>
  <c r="G2270" i="5"/>
  <c r="G637" i="5"/>
  <c r="H206" i="5"/>
  <c r="J2205" i="5"/>
  <c r="I2363"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391" i="5"/>
  <c r="F2151" i="5"/>
  <c r="J2431" i="5"/>
  <c r="F1212" i="5"/>
  <c r="G2053" i="5"/>
  <c r="R1330" i="5"/>
  <c r="I2053" i="5"/>
  <c r="J1822" i="5"/>
  <c r="I981" i="5"/>
  <c r="I1982" i="5"/>
  <c r="F692" i="5"/>
  <c r="F315" i="5"/>
  <c r="J2391" i="5"/>
  <c r="J2053" i="5"/>
  <c r="H80" i="5"/>
  <c r="H603" i="5"/>
  <c r="J1023" i="5"/>
  <c r="G2374" i="5"/>
  <c r="R1822" i="5"/>
  <c r="I2151" i="5"/>
  <c r="J1170" i="5"/>
  <c r="I1266" i="5"/>
  <c r="F80" i="5"/>
  <c r="R80" i="5"/>
  <c r="I315" i="5"/>
  <c r="F539" i="5"/>
  <c r="G139" i="5"/>
  <c r="F1498" i="5"/>
  <c r="H2485" i="5"/>
  <c r="G2485" i="5"/>
  <c r="H746" i="5"/>
  <c r="H2315" i="5"/>
  <c r="J2315" i="5"/>
  <c r="I2061" i="5"/>
  <c r="H1523" i="5"/>
  <c r="R2151" i="5"/>
  <c r="I2315" i="5"/>
  <c r="G2405" i="5"/>
  <c r="I603" i="5"/>
  <c r="H1966" i="5"/>
  <c r="F2332" i="5"/>
  <c r="H2207" i="5"/>
  <c r="H652" i="5"/>
  <c r="G283" i="5"/>
  <c r="J692" i="5"/>
  <c r="H315" i="5"/>
  <c r="J1427" i="5"/>
  <c r="F771" i="5"/>
  <c r="H678" i="5"/>
  <c r="I539" i="5"/>
  <c r="I283" i="5"/>
  <c r="F139" i="5"/>
  <c r="R1212" i="5"/>
  <c r="I2405" i="5"/>
  <c r="R2378" i="5"/>
  <c r="J2151" i="5"/>
  <c r="I2431" i="5"/>
  <c r="F1982" i="5"/>
  <c r="R1476" i="5"/>
  <c r="R1966" i="5"/>
  <c r="F229" i="5"/>
  <c r="H363" i="5"/>
  <c r="R415" i="5"/>
  <c r="H2391" i="5"/>
  <c r="J1285" i="5"/>
  <c r="F2315" i="5"/>
  <c r="R603" i="5"/>
  <c r="I639" i="5"/>
  <c r="R894" i="5"/>
  <c r="I270" i="5"/>
  <c r="H2332" i="5"/>
  <c r="G2207" i="5"/>
  <c r="G1719" i="5"/>
  <c r="F652" i="5"/>
  <c r="I791" i="5"/>
  <c r="R315" i="5"/>
  <c r="I1427" i="5"/>
  <c r="J771" i="5"/>
  <c r="F710" i="5"/>
  <c r="H539" i="5"/>
  <c r="H283" i="5"/>
  <c r="F546" i="5"/>
  <c r="G1212" i="5"/>
  <c r="I2478" i="5"/>
  <c r="H2405" i="5"/>
  <c r="I2391" i="5"/>
  <c r="I2207" i="5"/>
  <c r="G2133" i="5"/>
  <c r="F2207" i="5"/>
  <c r="R1982" i="5"/>
  <c r="J1982" i="5"/>
  <c r="J1476" i="5"/>
  <c r="J951" i="5"/>
  <c r="H407" i="5"/>
  <c r="J550" i="5"/>
  <c r="G603" i="5"/>
  <c r="H639" i="5"/>
  <c r="G1822" i="5"/>
  <c r="G894" i="5"/>
  <c r="R2207" i="5"/>
  <c r="G1988" i="5"/>
  <c r="R1719" i="5"/>
  <c r="J652" i="5"/>
  <c r="G315"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G2280" i="5"/>
  <c r="R2315" i="5"/>
  <c r="J471" i="5"/>
  <c r="G639" i="5"/>
  <c r="J863" i="5"/>
  <c r="H2418" i="5"/>
  <c r="I80" i="5"/>
  <c r="H1822" i="5"/>
  <c r="I1502" i="5"/>
  <c r="G2332" i="5"/>
  <c r="F1453" i="5"/>
  <c r="I771" i="5"/>
  <c r="H2365" i="5"/>
  <c r="J2365" i="5"/>
  <c r="J2278" i="5"/>
  <c r="G1607" i="5"/>
  <c r="H270" i="5"/>
  <c r="J1550" i="5"/>
  <c r="H586" i="5"/>
  <c r="R474" i="5"/>
  <c r="F918" i="5"/>
  <c r="I1822" i="5"/>
  <c r="I1030" i="5"/>
  <c r="G550" i="5"/>
  <c r="F311" i="5"/>
  <c r="F474" i="5"/>
  <c r="H918" i="5"/>
  <c r="J2045" i="5"/>
  <c r="R270" i="5"/>
  <c r="H894" i="5"/>
  <c r="F894" i="5"/>
  <c r="I98" i="5"/>
  <c r="G2045" i="5"/>
  <c r="G1629" i="5"/>
  <c r="G829" i="5"/>
  <c r="F2485" i="5"/>
  <c r="F270" i="5"/>
  <c r="R447" i="5"/>
  <c r="G1062" i="5"/>
  <c r="R254" i="5"/>
  <c r="G255" i="5"/>
  <c r="G503"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F21" i="5"/>
  <c r="J981" i="5"/>
  <c r="G2170" i="5"/>
  <c r="F2170" i="5"/>
  <c r="R2170" i="5"/>
  <c r="S251" i="5"/>
  <c r="S553" i="5"/>
  <c r="I445" i="5"/>
  <c r="F1098" i="5"/>
  <c r="R1178" i="5"/>
  <c r="S439" i="5"/>
  <c r="J1878" i="5"/>
  <c r="S391" i="5"/>
  <c r="S1200" i="5"/>
  <c r="S949" i="5"/>
  <c r="H858" i="5"/>
  <c r="S617" i="5"/>
  <c r="S472" i="5"/>
  <c r="G1274" i="5"/>
  <c r="S728" i="5"/>
  <c r="S711" i="5"/>
  <c r="I1207" i="5"/>
  <c r="J398" i="5"/>
  <c r="S285" i="5"/>
  <c r="G1482" i="5"/>
  <c r="J622" i="5"/>
  <c r="S1125" i="5"/>
  <c r="S659" i="5"/>
  <c r="I346" i="5"/>
  <c r="G858" i="5"/>
  <c r="H149" i="5"/>
  <c r="S1222" i="5"/>
  <c r="S1193" i="5"/>
  <c r="S1145" i="5"/>
  <c r="G989" i="5"/>
  <c r="S317" i="5"/>
  <c r="I2422" i="5"/>
  <c r="J1274" i="5"/>
  <c r="J445" i="5"/>
  <c r="S325" i="5"/>
  <c r="S799" i="5"/>
  <c r="J1934" i="5"/>
  <c r="R1878" i="5"/>
  <c r="G1965" i="5"/>
  <c r="S846" i="5"/>
  <c r="S664" i="5"/>
  <c r="S1335" i="5"/>
  <c r="F551" i="5"/>
  <c r="R2031" i="5"/>
  <c r="G1038" i="5"/>
  <c r="S1264" i="5"/>
  <c r="F858" i="5"/>
  <c r="J2022" i="5"/>
  <c r="H1482" i="5"/>
  <c r="R2022" i="5"/>
  <c r="S220" i="5"/>
  <c r="G622" i="5"/>
  <c r="I1165" i="5"/>
  <c r="S653" i="5"/>
  <c r="S405" i="5"/>
  <c r="G278" i="5"/>
  <c r="G487" i="5"/>
  <c r="R445" i="5"/>
  <c r="S292" i="5"/>
  <c r="R858" i="5"/>
  <c r="H2022" i="5"/>
  <c r="S852" i="5"/>
  <c r="R551" i="5"/>
  <c r="F751" i="5"/>
  <c r="H445" i="5"/>
  <c r="G1098" i="5"/>
  <c r="I858" i="5"/>
  <c r="S113" i="5"/>
  <c r="S459" i="5"/>
  <c r="I1878" i="5"/>
  <c r="F1934" i="5"/>
  <c r="H1878" i="5"/>
  <c r="I106" i="5"/>
  <c r="H767" i="5"/>
  <c r="S1179" i="5"/>
  <c r="S832" i="5"/>
  <c r="S897" i="5"/>
  <c r="S215" i="5"/>
  <c r="G445" i="5"/>
  <c r="J858" i="5"/>
  <c r="R1934" i="5"/>
  <c r="S493" i="5"/>
  <c r="S785" i="5"/>
  <c r="S987" i="5"/>
  <c r="S1229" i="5"/>
  <c r="S526" i="5"/>
  <c r="S1172" i="5"/>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G85" i="5"/>
  <c r="H85" i="5"/>
  <c r="I85" i="5"/>
  <c r="G63" i="5"/>
  <c r="F63" i="5"/>
  <c r="R63" i="5"/>
  <c r="H43" i="5"/>
  <c r="F43" i="5"/>
  <c r="I27" i="5"/>
  <c r="R861" i="5"/>
  <c r="H861" i="5"/>
  <c r="R118" i="5"/>
  <c r="F118" i="5"/>
  <c r="S225" i="5"/>
  <c r="S1621" i="5"/>
  <c r="J2047" i="5"/>
  <c r="G1582" i="5"/>
  <c r="J1518" i="5"/>
  <c r="F1378" i="5"/>
  <c r="R1614" i="5"/>
  <c r="S2003" i="5"/>
  <c r="R1518" i="5"/>
  <c r="F1922" i="5"/>
  <c r="G1298" i="5"/>
  <c r="J1202" i="5"/>
  <c r="I1202" i="5"/>
  <c r="J1646"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R863" i="5"/>
  <c r="J586" i="5"/>
  <c r="H514" i="5"/>
  <c r="F2190" i="5"/>
  <c r="I1565" i="5"/>
  <c r="F1250" i="5"/>
  <c r="J959" i="5"/>
  <c r="R454" i="5"/>
  <c r="J658" i="5"/>
  <c r="H454" i="5"/>
  <c r="J2030" i="5"/>
  <c r="H658" i="5"/>
  <c r="I690" i="5"/>
  <c r="F2030" i="5"/>
  <c r="G1934" i="5"/>
  <c r="F2254" i="5"/>
  <c r="G886" i="5"/>
  <c r="R886" i="5"/>
  <c r="G350" i="5"/>
  <c r="G266" i="5"/>
  <c r="I266" i="5"/>
  <c r="H266" i="5"/>
  <c r="H150" i="5"/>
  <c r="I150" i="5"/>
  <c r="H230" i="5"/>
  <c r="S359" i="5"/>
  <c r="I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I311" i="5"/>
  <c r="G311" i="5"/>
  <c r="G247" i="5"/>
  <c r="F247" i="5"/>
  <c r="R1386" i="5"/>
  <c r="R381" i="5"/>
  <c r="G426" i="5"/>
  <c r="R518" i="5"/>
  <c r="R663" i="5"/>
  <c r="R458" i="5"/>
  <c r="S404" i="5"/>
  <c r="H214" i="5"/>
  <c r="I426" i="5"/>
  <c r="G438" i="5"/>
  <c r="S485" i="5"/>
  <c r="F277" i="5"/>
  <c r="R311" i="5"/>
  <c r="F381" i="5"/>
  <c r="F663" i="5"/>
  <c r="J458" i="5"/>
  <c r="I338" i="5"/>
  <c r="H426" i="5"/>
  <c r="R438" i="5"/>
  <c r="S980" i="5"/>
  <c r="I277"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F189" i="5"/>
  <c r="J831" i="5"/>
  <c r="H991" i="5"/>
  <c r="I127" i="5"/>
  <c r="H1189" i="5"/>
  <c r="F326" i="5"/>
  <c r="G1678" i="5"/>
  <c r="H1646" i="5"/>
  <c r="I1518" i="5"/>
  <c r="H1383" i="5"/>
  <c r="J189" i="5"/>
  <c r="H103" i="5"/>
  <c r="G27"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G134" i="5"/>
  <c r="I134" i="5"/>
  <c r="R134" i="5"/>
  <c r="H134" i="5"/>
  <c r="F198" i="5"/>
  <c r="R198" i="5"/>
  <c r="I198" i="5"/>
  <c r="S211" i="5"/>
  <c r="H306" i="5"/>
  <c r="F306" i="5"/>
  <c r="G306" i="5"/>
  <c r="I306" i="5"/>
  <c r="R306" i="5"/>
  <c r="F362" i="5"/>
  <c r="H362" i="5"/>
  <c r="I362" i="5"/>
  <c r="G362" i="5"/>
  <c r="S388" i="5"/>
  <c r="S415" i="5"/>
  <c r="J1319" i="5"/>
  <c r="I1319" i="5"/>
  <c r="S1446" i="5"/>
  <c r="S1475" i="5"/>
  <c r="S1541" i="5"/>
  <c r="S1573" i="5"/>
  <c r="S1637" i="5"/>
  <c r="S619" i="5"/>
  <c r="G82" i="5"/>
  <c r="F82" i="5"/>
  <c r="R82" i="5"/>
  <c r="I82"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H2138" i="5"/>
  <c r="F2138" i="5"/>
  <c r="I1003" i="5"/>
  <c r="J1003" i="5"/>
  <c r="G1467" i="5"/>
  <c r="H1051" i="5"/>
  <c r="S2447" i="5"/>
  <c r="G2101" i="5"/>
  <c r="G475" i="5"/>
  <c r="I475" i="5"/>
  <c r="J643" i="5"/>
  <c r="R188" i="5"/>
  <c r="H2291" i="5"/>
  <c r="F2290" i="5"/>
  <c r="R1900" i="5"/>
  <c r="R643" i="5"/>
  <c r="J939" i="5"/>
  <c r="G2471" i="5"/>
  <c r="H1900" i="5"/>
  <c r="S1016" i="5"/>
  <c r="G197" i="5"/>
  <c r="R197" i="5"/>
  <c r="G175" i="5"/>
  <c r="F175" i="5"/>
  <c r="R175" i="5"/>
  <c r="G133" i="5"/>
  <c r="R133" i="5"/>
  <c r="H133" i="5"/>
  <c r="G69" i="5"/>
  <c r="I69" i="5"/>
  <c r="G47" i="5"/>
  <c r="F47" i="5"/>
  <c r="I47" i="5"/>
  <c r="G31" i="5"/>
  <c r="I31" i="5"/>
  <c r="G2278" i="5"/>
  <c r="R2278" i="5"/>
  <c r="R2404" i="5"/>
  <c r="G1900" i="5"/>
  <c r="F398" i="5"/>
  <c r="F2078" i="5"/>
  <c r="G207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R475" i="5"/>
  <c r="J2404" i="5"/>
  <c r="G1276" i="5"/>
  <c r="G1876" i="5"/>
  <c r="F1438" i="5"/>
  <c r="R1438"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I30" i="5"/>
  <c r="H1301" i="5"/>
  <c r="F1565" i="5"/>
  <c r="F2178" i="5"/>
  <c r="H2194" i="5"/>
  <c r="G949" i="5"/>
  <c r="I1629" i="5"/>
  <c r="R1110" i="5"/>
  <c r="R271" i="5"/>
  <c r="G271" i="5"/>
  <c r="S319" i="5"/>
  <c r="G2063" i="5"/>
  <c r="F2063" i="5"/>
  <c r="I2063" i="5"/>
  <c r="R2487" i="5"/>
  <c r="F406" i="5"/>
  <c r="F1326" i="5"/>
  <c r="I767" i="5"/>
  <c r="H63"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R461" i="5"/>
  <c r="R27" i="5"/>
  <c r="G2194" i="5"/>
  <c r="F2278" i="5"/>
  <c r="F498" i="5"/>
  <c r="J2178" i="5"/>
  <c r="J219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370" i="5"/>
  <c r="H2370" i="5"/>
  <c r="I2370" i="5"/>
  <c r="G2370" i="5"/>
  <c r="F2370" i="5"/>
  <c r="R2202" i="5"/>
  <c r="J2202" i="5"/>
  <c r="F2202" i="5"/>
  <c r="I470" i="5"/>
  <c r="R575" i="5"/>
  <c r="J1502" i="5"/>
  <c r="G118" i="5"/>
  <c r="F230" i="5"/>
  <c r="I1893" i="5"/>
  <c r="G165" i="5"/>
  <c r="F165" i="5"/>
  <c r="H165"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37"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919" i="5"/>
  <c r="R119" i="5"/>
  <c r="F183" i="5"/>
  <c r="J1258" i="5"/>
  <c r="R478" i="5"/>
  <c r="H2437" i="5"/>
  <c r="J2429" i="5"/>
  <c r="F1082" i="5"/>
  <c r="S935" i="5"/>
  <c r="J538" i="5"/>
  <c r="F1591" i="5"/>
  <c r="G391" i="5"/>
  <c r="R1483" i="5"/>
  <c r="H1271" i="5"/>
  <c r="I21" i="5"/>
  <c r="I205" i="5"/>
  <c r="R1549" i="5"/>
  <c r="J1322" i="5"/>
  <c r="F989" i="5"/>
  <c r="G1510" i="5"/>
  <c r="I2253" i="5"/>
  <c r="H2374" i="5"/>
  <c r="G902" i="5"/>
  <c r="I2434" i="5"/>
  <c r="I1679" i="5"/>
  <c r="I1463" i="5"/>
  <c r="F2434" i="5"/>
  <c r="R1463" i="5"/>
  <c r="F1301" i="5"/>
  <c r="S1774" i="5"/>
  <c r="H2412" i="5"/>
  <c r="J1463" i="5"/>
  <c r="I1322" i="5"/>
  <c r="I1301" i="5"/>
  <c r="H37" i="5"/>
  <c r="R1510"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H21" i="5"/>
  <c r="F37" i="5"/>
  <c r="R141" i="5"/>
  <c r="H919" i="5"/>
  <c r="F1854" i="5"/>
  <c r="I1434" i="5"/>
  <c r="J559" i="5"/>
  <c r="G559" i="5"/>
  <c r="H263" i="5"/>
  <c r="J2299" i="5"/>
  <c r="F2374" i="5"/>
  <c r="R21" i="5"/>
  <c r="F141" i="5"/>
  <c r="F242" i="5"/>
  <c r="F2122" i="5"/>
  <c r="J2253" i="5"/>
  <c r="J2031" i="5"/>
  <c r="I2031" i="5"/>
  <c r="G2031" i="5"/>
  <c r="R326" i="5"/>
  <c r="G326" i="5"/>
  <c r="I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I359" i="5"/>
  <c r="R359" i="5"/>
  <c r="I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I1210" i="5"/>
  <c r="R314" i="5"/>
  <c r="H1166" i="5"/>
  <c r="R1482" i="5"/>
  <c r="H2106" i="5"/>
  <c r="R838" i="5"/>
  <c r="H618" i="5"/>
  <c r="R1210" i="5"/>
  <c r="R431" i="5"/>
  <c r="F1482" i="5"/>
  <c r="H31" i="5"/>
  <c r="H111" i="5"/>
  <c r="H1210" i="5"/>
  <c r="J1178" i="5"/>
  <c r="J2242" i="5"/>
  <c r="H2093" i="5"/>
  <c r="R1642" i="5"/>
  <c r="I434" i="5"/>
  <c r="G1210" i="5"/>
  <c r="F1274" i="5"/>
  <c r="I1482" i="5"/>
  <c r="J838" i="5"/>
  <c r="S392" i="5"/>
  <c r="H69" i="5"/>
  <c r="R31" i="5"/>
  <c r="H47" i="5"/>
  <c r="I175" i="5"/>
  <c r="R1242" i="5"/>
  <c r="I2242" i="5"/>
  <c r="R2093" i="5"/>
  <c r="G2106" i="5"/>
  <c r="R1450" i="5"/>
  <c r="F1878" i="5"/>
  <c r="F428" i="5"/>
  <c r="J1210" i="5"/>
  <c r="I54" i="5"/>
  <c r="G1271" i="5"/>
  <c r="S2438" i="5"/>
  <c r="G2229" i="5"/>
  <c r="R69" i="5"/>
  <c r="I133" i="5"/>
  <c r="H197" i="5"/>
  <c r="H999" i="5"/>
  <c r="F31" i="5"/>
  <c r="R47" i="5"/>
  <c r="F111" i="5"/>
  <c r="H750" i="5"/>
  <c r="F2242" i="5"/>
  <c r="J2106" i="5"/>
  <c r="G354" i="5"/>
  <c r="J1450" i="5"/>
  <c r="S310" i="5"/>
  <c r="F197" i="5"/>
  <c r="H175" i="5"/>
  <c r="H2242" i="5"/>
  <c r="R1166" i="5"/>
  <c r="F354" i="5"/>
  <c r="R2262" i="5"/>
  <c r="I354" i="5"/>
  <c r="F2093" i="5"/>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I237" i="5"/>
  <c r="F237" i="5"/>
  <c r="H237" i="5"/>
  <c r="J2226" i="5"/>
  <c r="R2226" i="5"/>
  <c r="G2226" i="5"/>
  <c r="S267" i="5"/>
  <c r="S393" i="5"/>
  <c r="J1061" i="5"/>
  <c r="G2051" i="5"/>
  <c r="G406" i="5"/>
  <c r="I2311" i="5"/>
  <c r="I2051" i="5"/>
  <c r="R806" i="5"/>
  <c r="G618" i="5"/>
  <c r="S613" i="5"/>
  <c r="J434" i="5"/>
  <c r="R428" i="5"/>
  <c r="H982" i="5"/>
  <c r="R1302" i="5"/>
  <c r="H1750" i="5"/>
  <c r="F1078" i="5"/>
  <c r="G2181" i="5"/>
  <c r="G1862" i="5"/>
  <c r="R1862" i="5"/>
  <c r="H1862" i="5"/>
  <c r="F1862"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F434" i="5"/>
  <c r="S280" i="5"/>
  <c r="S577" i="5"/>
  <c r="G982" i="5"/>
  <c r="R146" i="5"/>
  <c r="J1661" i="5"/>
  <c r="F446" i="5"/>
  <c r="H226" i="5"/>
  <c r="F1661" i="5"/>
  <c r="R2198" i="5"/>
  <c r="S1975" i="5"/>
  <c r="H830" i="5"/>
  <c r="I830" i="5"/>
  <c r="J830" i="5"/>
  <c r="F830" i="5"/>
  <c r="G2371" i="5"/>
  <c r="H786" i="5"/>
  <c r="S813" i="5"/>
  <c r="S191" i="5"/>
  <c r="I618" i="5"/>
  <c r="J1334" i="5"/>
  <c r="H1302" i="5"/>
  <c r="R1661" i="5"/>
  <c r="H1661" i="5"/>
  <c r="F1277" i="5"/>
  <c r="I2198" i="5"/>
  <c r="J1862" i="5"/>
  <c r="I2189" i="5"/>
  <c r="H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H434" i="5"/>
  <c r="S925" i="5"/>
  <c r="F806" i="5"/>
  <c r="I428" i="5"/>
  <c r="S759" i="5"/>
  <c r="S821" i="5"/>
  <c r="F226" i="5"/>
  <c r="R1238" i="5"/>
  <c r="G2189" i="5"/>
  <c r="G1078" i="5"/>
  <c r="R950" i="5"/>
  <c r="F591" i="5"/>
  <c r="R591" i="5"/>
  <c r="I591" i="5"/>
  <c r="G798" i="5"/>
  <c r="H798" i="5"/>
  <c r="R798" i="5"/>
  <c r="J1703" i="5"/>
  <c r="G722" i="5"/>
  <c r="H27" i="5"/>
  <c r="I886" i="5"/>
  <c r="H1710" i="5"/>
  <c r="F1510" i="5"/>
  <c r="H2490" i="5"/>
  <c r="R1498" i="5"/>
  <c r="J2182" i="5"/>
  <c r="R1434" i="5"/>
  <c r="R2253" i="5"/>
  <c r="G1018" i="5"/>
  <c r="J1082" i="5"/>
  <c r="S564" i="5"/>
  <c r="S465" i="5"/>
  <c r="H1498" i="5"/>
  <c r="F1434" i="5"/>
  <c r="S512" i="5"/>
  <c r="F370" i="5"/>
  <c r="I43" i="5"/>
  <c r="H754" i="5"/>
  <c r="F27"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98" i="5"/>
  <c r="F210" i="5"/>
  <c r="H210" i="5"/>
  <c r="I210" i="5"/>
  <c r="G210" i="5"/>
  <c r="I226" i="5"/>
  <c r="G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I1453" i="5"/>
  <c r="H2174" i="5"/>
  <c r="G877" i="5"/>
  <c r="J2293" i="5"/>
  <c r="F766" i="5"/>
  <c r="H1354" i="5"/>
  <c r="I1510" i="5"/>
  <c r="F2338" i="5"/>
  <c r="R2338"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G30" i="5"/>
  <c r="S878" i="5"/>
  <c r="S740" i="5"/>
  <c r="H1350" i="5"/>
  <c r="S825" i="5"/>
  <c r="S838" i="5"/>
  <c r="H30"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H364" i="5"/>
  <c r="G364" i="5"/>
  <c r="G323" i="5"/>
  <c r="H323"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F355" i="5"/>
  <c r="G355" i="5"/>
  <c r="R355" i="5"/>
  <c r="H243" i="5"/>
  <c r="I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I122" i="5"/>
  <c r="G122" i="5"/>
  <c r="F154" i="5"/>
  <c r="I154" i="5"/>
  <c r="F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1" i="5"/>
  <c r="F61" i="5"/>
  <c r="I61" i="5"/>
  <c r="A24" i="2"/>
  <c r="H13" i="5"/>
  <c r="A5" i="2"/>
  <c r="R519" i="5"/>
  <c r="H730" i="5"/>
  <c r="H181" i="5"/>
  <c r="R341" i="5"/>
  <c r="I35" i="5"/>
  <c r="H53" i="5"/>
  <c r="J911" i="5"/>
  <c r="H1613" i="5"/>
  <c r="R223" i="5"/>
  <c r="R1527" i="5"/>
  <c r="J1591" i="5"/>
  <c r="G341" i="5"/>
  <c r="H1202" i="5"/>
  <c r="J1298" i="5"/>
  <c r="R2191" i="5"/>
  <c r="I2414" i="5"/>
  <c r="I823" i="5"/>
  <c r="H975" i="5"/>
  <c r="R2335" i="5"/>
  <c r="H1244" i="5"/>
  <c r="G1061" i="5"/>
  <c r="H519" i="5"/>
  <c r="R911" i="5"/>
  <c r="I1039" i="5"/>
  <c r="I1613" i="5"/>
  <c r="F95" i="5"/>
  <c r="I335" i="5"/>
  <c r="F19"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H567" i="5"/>
  <c r="I19" i="5"/>
  <c r="G35" i="5"/>
  <c r="F1679" i="5"/>
  <c r="R2420" i="5"/>
  <c r="G1613" i="5"/>
  <c r="I2303" i="5"/>
  <c r="R399" i="5"/>
  <c r="F399" i="5"/>
  <c r="I1475" i="5"/>
  <c r="F106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R1426" i="5"/>
  <c r="H1426" i="5"/>
  <c r="I1426" i="5"/>
  <c r="J418" i="5"/>
  <c r="H418" i="5"/>
  <c r="F418" i="5"/>
  <c r="R418" i="5"/>
  <c r="I418" i="5"/>
  <c r="G418" i="5"/>
  <c r="F334" i="5"/>
  <c r="G1261" i="5"/>
  <c r="H1261" i="5"/>
  <c r="J1261" i="5"/>
  <c r="F1261" i="5"/>
  <c r="I1261" i="5"/>
  <c r="R1261" i="5"/>
  <c r="R773" i="5"/>
  <c r="J773" i="5"/>
  <c r="G773" i="5"/>
  <c r="I773" i="5"/>
  <c r="F773" i="5"/>
  <c r="H773" i="5"/>
  <c r="G526" i="5"/>
  <c r="I526" i="5"/>
  <c r="J526" i="5"/>
  <c r="R526" i="5"/>
  <c r="R1357" i="5"/>
  <c r="I1357" i="5"/>
  <c r="J1357" i="5"/>
  <c r="F1357" i="5"/>
  <c r="G1357" i="5"/>
  <c r="H1357"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R158" i="5"/>
  <c r="J466" i="5"/>
  <c r="J534" i="5"/>
  <c r="I942" i="5"/>
  <c r="F942" i="5"/>
  <c r="I962" i="5"/>
  <c r="R962" i="5"/>
  <c r="J962" i="5"/>
  <c r="J1026" i="5"/>
  <c r="R1026" i="5"/>
  <c r="H1341" i="5"/>
  <c r="I1341" i="5"/>
  <c r="F2126" i="5"/>
  <c r="I2126" i="5"/>
  <c r="H2494" i="5"/>
  <c r="F2494" i="5"/>
  <c r="I2394" i="5"/>
  <c r="J2394" i="5"/>
  <c r="F2306" i="5"/>
  <c r="G2306" i="5"/>
  <c r="G2479" i="5"/>
  <c r="R2479" i="5"/>
  <c r="J2307" i="5"/>
  <c r="F2095" i="5"/>
  <c r="I2095" i="5"/>
  <c r="G1927" i="5"/>
  <c r="J1595" i="5"/>
  <c r="G1595" i="5"/>
  <c r="F1027" i="5"/>
  <c r="I1027" i="5"/>
  <c r="J987" i="5"/>
  <c r="I987" i="5"/>
  <c r="R987" i="5"/>
  <c r="H987" i="5"/>
  <c r="G668" i="5"/>
  <c r="F619" i="5"/>
  <c r="H619" i="5"/>
  <c r="G459" i="5"/>
  <c r="R459" i="5"/>
  <c r="J412" i="5"/>
  <c r="R37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I391" i="5"/>
  <c r="R327" i="5"/>
  <c r="H327" i="5"/>
  <c r="I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F199" i="5"/>
  <c r="R199" i="5"/>
  <c r="H199" i="5"/>
  <c r="R157" i="5"/>
  <c r="G135" i="5"/>
  <c r="H135" i="5"/>
  <c r="I135" i="5"/>
  <c r="R135" i="5"/>
  <c r="G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G34" i="5"/>
  <c r="R34" i="5"/>
  <c r="H34" i="5"/>
  <c r="G106" i="5"/>
  <c r="F106" i="5"/>
  <c r="H106" i="5"/>
  <c r="G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H322" i="5"/>
  <c r="G322" i="5"/>
  <c r="F322" i="5"/>
  <c r="R322"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F151" i="5"/>
  <c r="R151" i="5"/>
  <c r="H151" i="5"/>
  <c r="I151" i="5"/>
  <c r="G109" i="5"/>
  <c r="H109" i="5"/>
  <c r="I109" i="5"/>
  <c r="F109" i="5"/>
  <c r="G87" i="5"/>
  <c r="F87" i="5"/>
  <c r="R87" i="5"/>
  <c r="H87" i="5"/>
  <c r="G45" i="5"/>
  <c r="I45" i="5"/>
  <c r="F45" i="5"/>
  <c r="R45" i="5"/>
  <c r="H45" i="5"/>
  <c r="G29" i="5"/>
  <c r="F29" i="5"/>
  <c r="R29" i="5"/>
  <c r="H29" i="5"/>
  <c r="I29" i="5"/>
  <c r="H1846" i="5"/>
  <c r="G374" i="5"/>
  <c r="H1687" i="5"/>
  <c r="I1687" i="5"/>
  <c r="J1687" i="5"/>
  <c r="F1687" i="5"/>
  <c r="I1671" i="5"/>
  <c r="J1671" i="5"/>
  <c r="R1671" i="5"/>
  <c r="R615" i="5"/>
  <c r="F615" i="5"/>
  <c r="J575" i="5"/>
  <c r="F575" i="5"/>
  <c r="I575" i="5"/>
  <c r="J609" i="5"/>
  <c r="R487" i="5"/>
  <c r="F487" i="5"/>
  <c r="R367" i="5"/>
  <c r="H367" i="5"/>
  <c r="I367" i="5"/>
  <c r="F367" i="5"/>
  <c r="G367" i="5"/>
  <c r="H303" i="5"/>
  <c r="R303" i="5"/>
  <c r="I303" i="5"/>
  <c r="G303" i="5"/>
  <c r="F303" i="5"/>
  <c r="F239" i="5"/>
  <c r="G239" i="5"/>
  <c r="R239" i="5"/>
  <c r="H239" i="5"/>
  <c r="I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H59" i="5"/>
  <c r="F530"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F486" i="5"/>
  <c r="I1919" i="5"/>
  <c r="H2187" i="5"/>
  <c r="G2052" i="5"/>
  <c r="I1406" i="5"/>
  <c r="I2167" i="5"/>
  <c r="S1943" i="5"/>
  <c r="S1307" i="5"/>
  <c r="S2459" i="5"/>
  <c r="R668" i="5"/>
  <c r="F716"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I38" i="5"/>
  <c r="H38" i="5"/>
  <c r="G38" i="5"/>
  <c r="G50" i="5"/>
  <c r="F62" i="5"/>
  <c r="R62" i="5"/>
  <c r="H62" i="5"/>
  <c r="I62" i="5"/>
  <c r="G62" i="5"/>
  <c r="G94" i="5"/>
  <c r="R94" i="5"/>
  <c r="H94" i="5"/>
  <c r="I94" i="5"/>
  <c r="F126" i="5"/>
  <c r="R126" i="5"/>
  <c r="H126" i="5"/>
  <c r="G126" i="5"/>
  <c r="I126" i="5"/>
  <c r="G158" i="5"/>
  <c r="H158" i="5"/>
  <c r="S203" i="5"/>
  <c r="F215" i="5"/>
  <c r="H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G351" i="5"/>
  <c r="F351" i="5"/>
  <c r="G287" i="5"/>
  <c r="R287" i="5"/>
  <c r="F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G207" i="5"/>
  <c r="F207" i="5"/>
  <c r="R207" i="5"/>
  <c r="H207" i="5"/>
  <c r="G143" i="5"/>
  <c r="I143" i="5"/>
  <c r="F143" i="5"/>
  <c r="G79" i="5"/>
  <c r="F79" i="5"/>
  <c r="R79" i="5"/>
  <c r="H79" i="5"/>
  <c r="G39" i="5"/>
  <c r="I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G67" i="5"/>
  <c r="H1499" i="5"/>
  <c r="G1192" i="5"/>
  <c r="J1040" i="5"/>
  <c r="H2328" i="5"/>
  <c r="I920" i="5"/>
  <c r="H1040" i="5"/>
  <c r="I460" i="5"/>
  <c r="H67" i="5"/>
  <c r="F1796" i="5"/>
  <c r="H250" i="5"/>
  <c r="J2276" i="5"/>
  <c r="F460" i="5"/>
  <c r="H307" i="5"/>
  <c r="S2191" i="5"/>
  <c r="F2230" i="5"/>
  <c r="S2474" i="5"/>
  <c r="I180" i="5"/>
  <c r="I340" i="5"/>
  <c r="R1459" i="5"/>
  <c r="S2293" i="5"/>
  <c r="G525" i="5"/>
  <c r="F525" i="5"/>
  <c r="H525" i="5"/>
  <c r="I525" i="5"/>
  <c r="R525" i="5"/>
  <c r="I357" i="5"/>
  <c r="G357" i="5"/>
  <c r="R357" i="5"/>
  <c r="F357" i="5"/>
  <c r="G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H42" i="5"/>
  <c r="F286" i="5"/>
  <c r="G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G2220" i="5"/>
  <c r="H334" i="5"/>
  <c r="R394" i="5"/>
  <c r="I2382" i="5"/>
  <c r="G1303" i="5"/>
  <c r="R685" i="5"/>
  <c r="G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R1472" i="5"/>
  <c r="G64" i="5"/>
  <c r="F72" i="5"/>
  <c r="I2078" i="5"/>
  <c r="F1325" i="5"/>
  <c r="F64" i="5"/>
  <c r="R952" i="5"/>
  <c r="G166" i="5"/>
  <c r="R655" i="5"/>
  <c r="H2497" i="5"/>
  <c r="F2498" i="5"/>
  <c r="R2498" i="5"/>
  <c r="J1525" i="5"/>
  <c r="R629" i="5"/>
  <c r="R42"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42"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R74" i="5"/>
  <c r="H74" i="5"/>
  <c r="I74" i="5"/>
  <c r="G74" i="5"/>
  <c r="F138" i="5"/>
  <c r="H138" i="5"/>
  <c r="I138" i="5"/>
  <c r="G138" i="5"/>
  <c r="R138" i="5"/>
  <c r="S190" i="5"/>
  <c r="S196" i="5"/>
  <c r="S236" i="5"/>
  <c r="S242" i="5"/>
  <c r="S256" i="5"/>
  <c r="F330" i="5"/>
  <c r="I330" i="5"/>
  <c r="H330" i="5"/>
  <c r="G330" i="5"/>
  <c r="H382" i="5"/>
  <c r="I382"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F343" i="5"/>
  <c r="R343" i="5"/>
  <c r="G343" i="5"/>
  <c r="H343" i="5"/>
  <c r="F251" i="5"/>
  <c r="G251" i="5"/>
  <c r="R251" i="5"/>
  <c r="H251" i="5"/>
  <c r="I251" i="5"/>
  <c r="H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F20"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R166" i="5"/>
  <c r="H166" i="5"/>
  <c r="R298" i="5"/>
  <c r="I298" i="5"/>
  <c r="G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R610" i="5"/>
  <c r="I574" i="5"/>
  <c r="G2186" i="5"/>
  <c r="I2186" i="5"/>
  <c r="H1991" i="5"/>
  <c r="G1782" i="5"/>
  <c r="J2186" i="5"/>
  <c r="G18"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309" i="5"/>
  <c r="R2309" i="5"/>
  <c r="I2309" i="5"/>
  <c r="G2309" i="5"/>
  <c r="G2252" i="5"/>
  <c r="J2252" i="5"/>
  <c r="I2252" i="5"/>
  <c r="H2252"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I56" i="5"/>
  <c r="G802" i="5"/>
  <c r="F26" i="5"/>
  <c r="R26" i="5"/>
  <c r="H26" i="5"/>
  <c r="I26" i="5"/>
  <c r="G26" i="5"/>
  <c r="R52" i="5"/>
  <c r="H52" i="5"/>
  <c r="I52"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R260" i="5"/>
  <c r="G244" i="5"/>
  <c r="I244" i="5"/>
  <c r="F244" i="5"/>
  <c r="G164" i="5"/>
  <c r="H156" i="5"/>
  <c r="H148" i="5"/>
  <c r="I140" i="5"/>
  <c r="H116" i="5"/>
  <c r="G100" i="5"/>
  <c r="G52"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G270" i="5"/>
  <c r="F966" i="5"/>
  <c r="J966" i="5"/>
  <c r="I1887" i="5"/>
  <c r="H1887" i="5"/>
  <c r="G1975" i="5"/>
  <c r="F1975" i="5"/>
  <c r="J1975" i="5"/>
  <c r="R2150" i="5"/>
  <c r="F2150" i="5"/>
  <c r="I2150" i="5"/>
  <c r="H98" i="5"/>
  <c r="F98" i="5"/>
  <c r="F482" i="5"/>
  <c r="R482" i="5"/>
  <c r="H482" i="5"/>
  <c r="G482" i="5"/>
  <c r="I482" i="5"/>
  <c r="R162" i="5"/>
  <c r="F1735" i="5"/>
  <c r="H1735" i="5"/>
  <c r="J2262" i="5"/>
  <c r="J542" i="5"/>
  <c r="H542" i="5"/>
  <c r="H2450" i="5"/>
  <c r="R2450" i="5"/>
  <c r="J677" i="5"/>
  <c r="F890" i="5"/>
  <c r="H1984" i="5"/>
  <c r="R1632" i="5"/>
  <c r="R7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I831" i="5"/>
  <c r="F927" i="5"/>
  <c r="H1455" i="5"/>
  <c r="R1487" i="5"/>
  <c r="F1528" i="5"/>
  <c r="G2496" i="5"/>
  <c r="J1656" i="5"/>
  <c r="F496" i="5"/>
  <c r="I696" i="5"/>
  <c r="R872" i="5"/>
  <c r="F1456" i="5"/>
  <c r="J1032" i="5"/>
  <c r="G872" i="5"/>
  <c r="I783" i="5"/>
  <c r="H831" i="5"/>
  <c r="J927" i="5"/>
  <c r="G1455" i="5"/>
  <c r="R1455" i="5"/>
  <c r="F1314" i="5"/>
  <c r="H783" i="5"/>
  <c r="G1487" i="5"/>
  <c r="I1282" i="5"/>
  <c r="F3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G150"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F304" i="5"/>
  <c r="G216" i="5"/>
  <c r="J824" i="5"/>
  <c r="G824" i="5"/>
  <c r="I544" i="5"/>
  <c r="H1423" i="5"/>
  <c r="R1423" i="5"/>
  <c r="F1423" i="5"/>
  <c r="J1358" i="5"/>
  <c r="R1358" i="5"/>
  <c r="I1358" i="5"/>
  <c r="F1358" i="5"/>
  <c r="H1358" i="5"/>
  <c r="R1008" i="5"/>
  <c r="G2272" i="5"/>
  <c r="J2272" i="5"/>
  <c r="F824" i="5"/>
  <c r="I664" i="5"/>
  <c r="H600" i="5"/>
  <c r="F432" i="5"/>
  <c r="F1008" i="5"/>
  <c r="F544" i="5"/>
  <c r="F216"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R368" i="5"/>
  <c r="I368" i="5"/>
  <c r="I824" i="5"/>
  <c r="I496" i="5"/>
  <c r="I456" i="5"/>
  <c r="G496" i="5"/>
  <c r="G309" i="5"/>
  <c r="H309" i="5"/>
  <c r="R309" i="5"/>
  <c r="R383" i="5"/>
  <c r="J2122" i="5"/>
  <c r="R2122" i="5"/>
  <c r="I2122" i="5"/>
  <c r="G954" i="5"/>
  <c r="H954" i="5"/>
  <c r="F282" i="5"/>
  <c r="H2272" i="5"/>
  <c r="H456" i="5"/>
  <c r="J1184" i="5"/>
  <c r="G1312" i="5"/>
  <c r="G432" i="5"/>
  <c r="G32" i="5"/>
  <c r="R456" i="5"/>
  <c r="H216" i="5"/>
  <c r="G1505" i="5"/>
  <c r="H1505" i="5"/>
  <c r="J963" i="5"/>
  <c r="I963" i="5"/>
  <c r="F963" i="5"/>
  <c r="G75" i="5"/>
  <c r="I216" i="5"/>
  <c r="J456" i="5"/>
  <c r="I1184" i="5"/>
  <c r="G368" i="5"/>
  <c r="G304" i="5"/>
  <c r="R216" i="5"/>
  <c r="F991" i="5"/>
  <c r="I991" i="5"/>
  <c r="G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F248" i="5"/>
  <c r="G248" i="5"/>
  <c r="H48" i="5"/>
  <c r="G48" i="5"/>
  <c r="F48" i="5"/>
  <c r="H1352" i="5"/>
  <c r="G1352" i="5"/>
  <c r="I1352" i="5"/>
  <c r="F1352" i="5"/>
  <c r="J1352" i="5"/>
  <c r="H1408" i="5"/>
  <c r="R1408" i="5"/>
  <c r="J1616" i="5"/>
  <c r="I248" i="5"/>
  <c r="G88" i="5"/>
  <c r="I88" i="5"/>
  <c r="F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J1312" i="5"/>
  <c r="I72" i="5"/>
  <c r="R648" i="5"/>
  <c r="I104" i="5"/>
  <c r="R416" i="5"/>
  <c r="G1528" i="5"/>
  <c r="F184" i="5"/>
  <c r="G1680" i="5"/>
  <c r="F928" i="5"/>
  <c r="F696" i="5"/>
  <c r="F1312" i="5"/>
  <c r="H72" i="5"/>
  <c r="I184" i="5"/>
  <c r="I648" i="5"/>
  <c r="J904" i="5"/>
  <c r="J1680" i="5"/>
  <c r="G256" i="5"/>
  <c r="R768" i="5"/>
  <c r="H256" i="5"/>
  <c r="F256" i="5"/>
  <c r="H2055" i="5"/>
  <c r="F2055" i="5"/>
  <c r="H432" i="5"/>
  <c r="H928" i="5"/>
  <c r="F768" i="5"/>
  <c r="R56" i="5"/>
  <c r="J768" i="5"/>
  <c r="I768" i="5"/>
  <c r="R432" i="5"/>
  <c r="J2327" i="5"/>
  <c r="G2327" i="5"/>
  <c r="R2397" i="5"/>
  <c r="H2397" i="5"/>
  <c r="G2397" i="5"/>
  <c r="S299" i="5"/>
  <c r="S337" i="5"/>
  <c r="G2305" i="5"/>
  <c r="R320" i="5"/>
  <c r="H320" i="5"/>
  <c r="G320" i="5"/>
  <c r="F1416" i="5"/>
  <c r="G1416" i="5"/>
  <c r="R1416" i="5"/>
  <c r="J1416" i="5"/>
  <c r="R1600" i="5"/>
  <c r="J1600" i="5"/>
  <c r="J1528" i="5"/>
  <c r="G1232" i="5"/>
  <c r="H1232" i="5"/>
  <c r="R1592" i="5"/>
  <c r="I1528" i="5"/>
  <c r="J2496" i="5"/>
  <c r="I320" i="5"/>
  <c r="G1536" i="5"/>
  <c r="J1536" i="5"/>
  <c r="F1672" i="5"/>
  <c r="J1672" i="5"/>
  <c r="H24" i="5"/>
  <c r="G24" i="5"/>
  <c r="R24" i="5"/>
  <c r="I904" i="5"/>
  <c r="F904" i="5"/>
  <c r="R1184" i="5"/>
  <c r="H1184" i="5"/>
  <c r="G1616" i="5"/>
  <c r="I1616" i="5"/>
  <c r="F1616" i="5"/>
  <c r="R1032" i="5"/>
  <c r="F1032" i="5"/>
  <c r="I144" i="5"/>
  <c r="F144" i="5"/>
  <c r="G144" i="5"/>
  <c r="H144" i="5"/>
  <c r="G600" i="5"/>
  <c r="J600" i="5"/>
  <c r="F600" i="5"/>
  <c r="F320" i="5"/>
  <c r="H888" i="5"/>
  <c r="G1632" i="5"/>
  <c r="F1632" i="5"/>
  <c r="H1632" i="5"/>
  <c r="I1680" i="5"/>
  <c r="G40" i="5"/>
  <c r="H40" i="5"/>
  <c r="I40" i="5"/>
  <c r="F4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G416" i="5"/>
  <c r="I416" i="5"/>
  <c r="I1008" i="5"/>
  <c r="J1008" i="5"/>
  <c r="G1008" i="5"/>
  <c r="F624" i="5"/>
  <c r="R624" i="5"/>
  <c r="H624" i="5"/>
  <c r="J624" i="5"/>
  <c r="I624" i="5"/>
  <c r="G624" i="5"/>
  <c r="S370" i="5"/>
  <c r="S666" i="5"/>
  <c r="F998" i="5"/>
  <c r="H998" i="5"/>
  <c r="I998" i="5"/>
  <c r="R998" i="5"/>
  <c r="S1004" i="5"/>
  <c r="S1213" i="5"/>
  <c r="H2441" i="5"/>
  <c r="J2441" i="5"/>
  <c r="R2441" i="5"/>
  <c r="F2441" i="5"/>
  <c r="G2441" i="5"/>
  <c r="S244" i="5"/>
  <c r="S819" i="5"/>
  <c r="I586" i="5"/>
  <c r="G586" i="5"/>
  <c r="R586" i="5"/>
  <c r="F613" i="5"/>
  <c r="H613" i="5"/>
  <c r="I613" i="5"/>
  <c r="R1791" i="5"/>
  <c r="G1791" i="5"/>
  <c r="S601" i="5"/>
  <c r="S1025" i="5"/>
  <c r="S463" i="5"/>
  <c r="H610" i="5"/>
  <c r="F610" i="5"/>
  <c r="S1093" i="5"/>
  <c r="S713" i="5"/>
  <c r="S604" i="5"/>
  <c r="F1548" i="5"/>
  <c r="G1156" i="5"/>
  <c r="R980" i="5"/>
  <c r="G1956"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3" i="5"/>
  <c r="R1251" i="5"/>
  <c r="H1083" i="5"/>
  <c r="G2144" i="5"/>
  <c r="H2144" i="5"/>
  <c r="J1235" i="5"/>
  <c r="H2099" i="5"/>
  <c r="F13" i="5"/>
  <c r="I13" i="5"/>
  <c r="H2419" i="5"/>
  <c r="H212" i="5"/>
  <c r="H1179" i="5"/>
  <c r="F1819" i="5"/>
  <c r="F2099" i="5"/>
  <c r="H2467" i="5"/>
  <c r="G20" i="5"/>
  <c r="G13" i="5"/>
  <c r="F14" i="5"/>
  <c r="G12"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H20" i="5"/>
  <c r="G867" i="5"/>
  <c r="J867" i="5"/>
  <c r="F867" i="5"/>
  <c r="R867" i="5"/>
  <c r="H867" i="5"/>
  <c r="I867" i="5"/>
  <c r="G915" i="5"/>
  <c r="J915" i="5"/>
  <c r="R915" i="5"/>
  <c r="H915" i="5"/>
  <c r="I915" i="5"/>
  <c r="J1139" i="5"/>
  <c r="F1139" i="5"/>
  <c r="G1139" i="5"/>
  <c r="I1139" i="5"/>
  <c r="H1243" i="5"/>
  <c r="H1299" i="5"/>
  <c r="G1363" i="5"/>
  <c r="H1363" i="5"/>
  <c r="G28" i="5"/>
  <c r="H28" i="5"/>
  <c r="I28" i="5"/>
  <c r="F28" i="5"/>
  <c r="R699" i="5"/>
  <c r="R875" i="5"/>
  <c r="H875" i="5"/>
  <c r="I875" i="5"/>
  <c r="G875" i="5"/>
  <c r="F875" i="5"/>
  <c r="J875" i="5"/>
  <c r="F731" i="5"/>
  <c r="G731" i="5"/>
  <c r="J731" i="5"/>
  <c r="I731" i="5"/>
  <c r="I803" i="5"/>
  <c r="G947" i="5"/>
  <c r="G1147" i="5"/>
  <c r="J1147" i="5"/>
  <c r="F1147" i="5"/>
  <c r="I1147" i="5"/>
  <c r="F1219" i="5"/>
  <c r="I1219" i="5"/>
  <c r="I1307" i="5"/>
  <c r="J1307" i="5"/>
  <c r="I36"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F164" i="5"/>
  <c r="R164" i="5"/>
  <c r="I164" i="5"/>
  <c r="H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60" i="5"/>
  <c r="H60" i="5"/>
  <c r="I212" i="5"/>
  <c r="H388" i="5"/>
  <c r="R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R172" i="5"/>
  <c r="H172" i="5"/>
  <c r="H228" i="5"/>
  <c r="R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I68" i="5"/>
  <c r="R68" i="5"/>
  <c r="F68" i="5"/>
  <c r="F116" i="5"/>
  <c r="R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R92" i="5"/>
  <c r="G92" i="5"/>
  <c r="H92" i="5"/>
  <c r="I92" i="5"/>
  <c r="F92" i="5"/>
  <c r="I148" i="5"/>
  <c r="R1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R196" i="5"/>
  <c r="F196" i="5"/>
  <c r="R236" i="5"/>
  <c r="I236" i="5"/>
  <c r="H236" i="5"/>
  <c r="F236" i="5"/>
  <c r="G236" i="5"/>
  <c r="F300" i="5"/>
  <c r="R300" i="5"/>
  <c r="I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F99" i="5"/>
  <c r="H99" i="5"/>
  <c r="G99" i="5"/>
  <c r="G203" i="5"/>
  <c r="I203" i="5"/>
  <c r="F203" i="5"/>
  <c r="R203" i="5"/>
  <c r="H203" i="5"/>
  <c r="I651" i="5"/>
  <c r="G851" i="5"/>
  <c r="H851" i="5"/>
  <c r="J851" i="5"/>
  <c r="I851" i="5"/>
  <c r="F851" i="5"/>
  <c r="R851" i="5"/>
  <c r="F1939" i="5"/>
  <c r="I2019" i="5"/>
  <c r="H2163" i="5"/>
  <c r="F2163" i="5"/>
  <c r="I2163" i="5"/>
  <c r="J2163" i="5"/>
  <c r="G115" i="5"/>
  <c r="F115" i="5"/>
  <c r="R115" i="5"/>
  <c r="H115" i="5"/>
  <c r="I115" i="5"/>
  <c r="J1739" i="5"/>
  <c r="I1739" i="5"/>
  <c r="F1739" i="5"/>
  <c r="R1739" i="5"/>
  <c r="R2305" i="5"/>
  <c r="I2345" i="5"/>
  <c r="R1268" i="5"/>
  <c r="H1268" i="5"/>
  <c r="F1268" i="5"/>
  <c r="F1156" i="5"/>
  <c r="J1156" i="5"/>
  <c r="I1156" i="5"/>
  <c r="H1156" i="5"/>
  <c r="R1156" i="5"/>
  <c r="J1548" i="5"/>
  <c r="H1548" i="5"/>
  <c r="R1548" i="5"/>
  <c r="I1548"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I12" i="5"/>
  <c r="H2235" i="5"/>
  <c r="H644" i="5"/>
  <c r="H132" i="5"/>
  <c r="G1703" i="5"/>
  <c r="F1703" i="5"/>
  <c r="H1414" i="5"/>
  <c r="R1414" i="5"/>
  <c r="I1414" i="5"/>
  <c r="R2388" i="5"/>
  <c r="G2388" i="5"/>
  <c r="H2388" i="5"/>
  <c r="F2388" i="5"/>
  <c r="R2212" i="5"/>
  <c r="G2212" i="5"/>
  <c r="H2116" i="5"/>
  <c r="F2116" i="5"/>
  <c r="F1900" i="5"/>
  <c r="J1900" i="5"/>
  <c r="G996" i="5"/>
  <c r="J996" i="5"/>
  <c r="G708" i="5"/>
  <c r="F708" i="5"/>
  <c r="R708" i="5"/>
  <c r="H708" i="5"/>
  <c r="I708" i="5"/>
  <c r="H12" i="5"/>
  <c r="J644" i="5"/>
  <c r="H1199" i="5"/>
  <c r="R12" i="5"/>
  <c r="R644" i="5"/>
  <c r="R2383" i="5"/>
  <c r="G1967" i="5"/>
  <c r="F70" i="5"/>
  <c r="R70" i="5"/>
  <c r="H70" i="5"/>
  <c r="I70" i="5"/>
  <c r="I170" i="5"/>
  <c r="R170" i="5"/>
  <c r="G234" i="5"/>
  <c r="F234" i="5"/>
  <c r="R234" i="5"/>
  <c r="I234" i="5"/>
  <c r="H234" i="5"/>
  <c r="I302" i="5"/>
  <c r="H302" i="5"/>
  <c r="R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G1562" i="5"/>
  <c r="R1690" i="5"/>
  <c r="H814" i="5"/>
  <c r="F814" i="5"/>
  <c r="H903" i="5"/>
  <c r="J638" i="5"/>
  <c r="G1966"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H1776" i="5"/>
  <c r="F1776" i="5"/>
  <c r="I1696"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R220" i="5"/>
  <c r="G220" i="5"/>
  <c r="I220" i="5"/>
  <c r="R171" i="5"/>
  <c r="I171" i="5"/>
  <c r="H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I14" i="5"/>
  <c r="H2019" i="5"/>
  <c r="H787" i="5"/>
  <c r="I627" i="5"/>
  <c r="R420" i="5"/>
  <c r="I1852" i="5"/>
  <c r="R1740" i="5"/>
  <c r="F860" i="5"/>
  <c r="F820" i="5"/>
  <c r="F788" i="5"/>
  <c r="J660" i="5"/>
  <c r="J1316" i="5"/>
  <c r="H1540" i="5"/>
  <c r="H636" i="5"/>
  <c r="J1020" i="5"/>
  <c r="F1851" i="5"/>
  <c r="F1747" i="5"/>
  <c r="R1403" i="5"/>
  <c r="J923" i="5"/>
  <c r="R1696" i="5"/>
  <c r="I2475" i="5"/>
  <c r="J1851" i="5"/>
  <c r="H14" i="5"/>
  <c r="F787" i="5"/>
  <c r="F420" i="5"/>
  <c r="R1116" i="5"/>
  <c r="R860" i="5"/>
  <c r="R820" i="5"/>
  <c r="R660" i="5"/>
  <c r="J1540" i="5"/>
  <c r="R1020" i="5"/>
  <c r="I580" i="5"/>
  <c r="J747" i="5"/>
  <c r="F683" i="5"/>
  <c r="J2275" i="5"/>
  <c r="F2035" i="5"/>
  <c r="J1883" i="5"/>
  <c r="I923" i="5"/>
  <c r="F1696" i="5"/>
  <c r="R1808" i="5"/>
  <c r="G1150" i="5"/>
  <c r="H1398" i="5"/>
  <c r="I1150" i="5"/>
  <c r="G14"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F52" i="5"/>
  <c r="F90" i="5"/>
  <c r="I90" i="5"/>
  <c r="R90" i="5"/>
  <c r="G90" i="5"/>
  <c r="G130" i="5"/>
  <c r="F130" i="5"/>
  <c r="H142" i="5"/>
  <c r="I142" i="5"/>
  <c r="H154" i="5"/>
  <c r="R154" i="5"/>
  <c r="J154" i="5"/>
  <c r="G218" i="5"/>
  <c r="F218" i="5"/>
  <c r="H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H386" i="5"/>
  <c r="F386" i="5"/>
  <c r="G386" i="5"/>
  <c r="R386" i="5"/>
  <c r="H2303" i="5"/>
  <c r="J2303" i="5"/>
  <c r="G2303" i="5"/>
  <c r="R2303" i="5"/>
  <c r="I2055" i="5"/>
  <c r="J2055" i="5"/>
  <c r="G77" i="5"/>
  <c r="I77" i="5"/>
  <c r="R77" i="5"/>
  <c r="F77" i="5"/>
  <c r="I23"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H335" i="5"/>
  <c r="R335" i="5"/>
  <c r="F335" i="5"/>
  <c r="R279" i="5"/>
  <c r="G279" i="5"/>
  <c r="I279" i="5"/>
  <c r="H279" i="5"/>
  <c r="F279" i="5"/>
  <c r="G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G36" i="5"/>
  <c r="F36" i="5"/>
  <c r="R36" i="5"/>
  <c r="I955" i="5"/>
  <c r="G955" i="5"/>
  <c r="F955" i="5"/>
  <c r="R955" i="5"/>
  <c r="I795" i="5"/>
  <c r="G795" i="5"/>
  <c r="G899" i="5"/>
  <c r="J899" i="5"/>
  <c r="H2112" i="5"/>
  <c r="R2112" i="5"/>
  <c r="G108" i="5"/>
  <c r="I196" i="5"/>
  <c r="H196" i="5"/>
  <c r="H268" i="5"/>
  <c r="G268" i="5"/>
  <c r="R268" i="5"/>
  <c r="G316" i="5"/>
  <c r="H316" i="5"/>
  <c r="I316" i="5"/>
  <c r="R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H827" i="5"/>
  <c r="R827" i="5"/>
  <c r="G827" i="5"/>
  <c r="G891" i="5"/>
  <c r="J891" i="5"/>
  <c r="F1035" i="5"/>
  <c r="H1035" i="5"/>
  <c r="G1035" i="5"/>
  <c r="R2219" i="5"/>
  <c r="F2219" i="5"/>
  <c r="I2219" i="5"/>
  <c r="G2219" i="5"/>
  <c r="H2459" i="5"/>
  <c r="R2459" i="5"/>
  <c r="G60" i="5"/>
  <c r="G116" i="5"/>
  <c r="R116" i="5"/>
  <c r="G212" i="5"/>
  <c r="R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F308" i="5"/>
  <c r="H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F217" i="5"/>
  <c r="G209" i="5"/>
  <c r="G185" i="5"/>
  <c r="G169" i="5"/>
  <c r="G161" i="5"/>
  <c r="G153" i="5"/>
  <c r="G145" i="5"/>
  <c r="G121" i="5"/>
  <c r="G105" i="5"/>
  <c r="G97" i="5"/>
  <c r="G89" i="5"/>
  <c r="R81" i="5"/>
  <c r="F81"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634" i="5"/>
  <c r="R30"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J4" i="5"/>
  <c r="M4" i="5"/>
  <c r="K4" i="5"/>
  <c r="P4" i="5"/>
  <c r="D4" i="8"/>
  <c r="B1001" i="7"/>
  <c r="B3" i="6"/>
  <c r="A4" i="8"/>
  <c r="B29" i="3"/>
  <c r="B4" i="8"/>
  <c r="C12" i="6"/>
  <c r="C3" i="6"/>
  <c r="I4" i="8"/>
  <c r="C5" i="7"/>
  <c r="A1" i="6"/>
  <c r="H4" i="5"/>
  <c r="O4" i="5"/>
  <c r="B2" i="5"/>
  <c r="D3" i="6"/>
  <c r="A3" i="6"/>
  <c r="F5" i="7"/>
  <c r="N4" i="5"/>
  <c r="G4" i="5"/>
  <c r="A1" i="7"/>
  <c r="F4" i="5"/>
  <c r="A1" i="8"/>
  <c r="D1" i="6"/>
  <c r="B5" i="7"/>
  <c r="A80" i="2"/>
  <c r="A48" i="2"/>
  <c r="H4" i="8"/>
  <c r="F4" i="8"/>
  <c r="B3" i="5"/>
  <c r="G4" i="8"/>
  <c r="I4" i="5"/>
  <c r="L4" i="5"/>
  <c r="A4" i="5"/>
  <c r="I1536" i="5"/>
  <c r="H1536" i="5"/>
  <c r="I1432" i="5"/>
  <c r="R1312" i="5"/>
  <c r="I1312" i="5"/>
  <c r="J792" i="5"/>
  <c r="H792" i="5"/>
  <c r="R792" i="5"/>
  <c r="G456" i="5"/>
  <c r="F456" i="5"/>
  <c r="I432" i="5"/>
  <c r="J432" i="5"/>
  <c r="F368" i="5"/>
  <c r="H368" i="5"/>
  <c r="R304" i="5"/>
  <c r="H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H280" i="5"/>
  <c r="R280" i="5"/>
  <c r="I192" i="5"/>
  <c r="H192" i="5"/>
  <c r="R192" i="5"/>
  <c r="F192" i="5"/>
  <c r="H128"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I2320" i="5"/>
  <c r="I2070" i="5"/>
  <c r="G2199" i="5"/>
  <c r="R2199" i="5"/>
  <c r="H2199" i="5"/>
  <c r="J2199" i="5"/>
  <c r="I2199" i="5"/>
  <c r="I2143" i="5"/>
  <c r="J2143" i="5"/>
  <c r="S1418" i="5"/>
  <c r="R2264" i="5"/>
  <c r="R2331" i="5"/>
  <c r="S1394" i="5"/>
  <c r="S962" i="5"/>
  <c r="G408" i="5"/>
  <c r="G83" i="5"/>
  <c r="R55" i="5"/>
  <c r="F128" i="5"/>
  <c r="I128" i="5"/>
  <c r="J2331" i="5"/>
  <c r="I2264" i="5"/>
  <c r="R312" i="5"/>
  <c r="S922" i="5"/>
  <c r="J2438" i="5"/>
  <c r="R1280" i="5"/>
  <c r="G2320" i="5"/>
  <c r="F408" i="5"/>
  <c r="F752" i="5"/>
  <c r="S1170" i="5"/>
  <c r="S210" i="5"/>
  <c r="H55" i="5"/>
  <c r="G280" i="5"/>
  <c r="R688" i="5"/>
  <c r="R128" i="5"/>
  <c r="S1810" i="5"/>
  <c r="S1178" i="5"/>
  <c r="S1186" i="5"/>
  <c r="S994" i="5"/>
  <c r="H81" i="5"/>
  <c r="R2280" i="5"/>
  <c r="G1136" i="5"/>
  <c r="F2320" i="5"/>
  <c r="F2199" i="5"/>
  <c r="S1298" i="5"/>
  <c r="G863" i="5"/>
  <c r="F863" i="5"/>
  <c r="H83" i="5"/>
  <c r="F83" i="5"/>
  <c r="J1318" i="5"/>
  <c r="G2264" i="5"/>
  <c r="S1666" i="5"/>
  <c r="S1602" i="5"/>
  <c r="G1280" i="5"/>
  <c r="H2320" i="5"/>
  <c r="G1160" i="5"/>
  <c r="S1946" i="5"/>
  <c r="G2120" i="5"/>
  <c r="R83" i="5"/>
  <c r="S1866" i="5"/>
  <c r="I312" i="5"/>
  <c r="H89" i="5"/>
  <c r="S1130" i="5"/>
  <c r="I81" i="5"/>
  <c r="J1280" i="5"/>
  <c r="F2264" i="5"/>
  <c r="S2242" i="5"/>
  <c r="S2002" i="5"/>
  <c r="G1071" i="5"/>
  <c r="I1071" i="5"/>
  <c r="I1386" i="5"/>
  <c r="J1386" i="5"/>
  <c r="J1735" i="5"/>
  <c r="F2438" i="5"/>
  <c r="H312" i="5"/>
  <c r="G688" i="5"/>
  <c r="F280" i="5"/>
  <c r="G312" i="5"/>
  <c r="H688" i="5"/>
  <c r="G81"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1246" i="5"/>
  <c r="H1471" i="5"/>
  <c r="J2373" i="5"/>
  <c r="J1507" i="5"/>
  <c r="G333" i="5"/>
  <c r="G2093" i="5"/>
  <c r="G205" i="5"/>
  <c r="G46" i="5"/>
  <c r="G1013" i="5"/>
  <c r="G1093" i="5"/>
  <c r="G661" i="5"/>
  <c r="G517" i="5"/>
  <c r="G845" i="5"/>
  <c r="G54" i="5"/>
  <c r="G653" i="5"/>
  <c r="G981" i="5"/>
  <c r="G541" i="5"/>
  <c r="H15" i="5"/>
  <c r="R15"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G68" i="5"/>
  <c r="H68" i="5"/>
  <c r="I388" i="5"/>
  <c r="F388" i="5"/>
  <c r="G388" i="5"/>
  <c r="G596" i="5"/>
  <c r="I596" i="5"/>
  <c r="R596" i="5"/>
  <c r="H740" i="5"/>
  <c r="I740" i="5"/>
  <c r="J908" i="5"/>
  <c r="I1028" i="5"/>
  <c r="R16" i="5"/>
  <c r="F16" i="5"/>
  <c r="H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G15"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I15" i="5"/>
  <c r="H2345"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J1560" i="5"/>
  <c r="R2168" i="5"/>
  <c r="G1163" i="5"/>
  <c r="I1283" i="5"/>
  <c r="F1803" i="5"/>
  <c r="R2243" i="5"/>
  <c r="G1739" i="5"/>
  <c r="H1739" i="5"/>
  <c r="G1907" i="5"/>
  <c r="G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3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I161" i="5"/>
  <c r="R161" i="5"/>
  <c r="H161" i="5"/>
  <c r="F161" i="5"/>
  <c r="F185" i="5"/>
  <c r="H185" i="5"/>
  <c r="I185" i="5"/>
  <c r="R185"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I137" i="5"/>
  <c r="F137" i="5"/>
  <c r="R137" i="5"/>
  <c r="H137" i="5"/>
  <c r="R297" i="5"/>
  <c r="H297" i="5"/>
  <c r="F297" i="5"/>
  <c r="I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F89" i="5"/>
  <c r="R89" i="5"/>
  <c r="F113" i="5"/>
  <c r="H113" i="5"/>
  <c r="I113" i="5"/>
  <c r="G113" i="5"/>
  <c r="R113" i="5"/>
  <c r="R193" i="5"/>
  <c r="F193" i="5"/>
  <c r="H193" i="5"/>
  <c r="I193" i="5"/>
  <c r="G193" i="5"/>
  <c r="F241" i="5"/>
  <c r="I241" i="5"/>
  <c r="R241" i="5"/>
  <c r="G241" i="5"/>
  <c r="H241" i="5"/>
  <c r="H273" i="5"/>
  <c r="R273" i="5"/>
  <c r="I273" i="5"/>
  <c r="F273" i="5"/>
  <c r="H329" i="5"/>
  <c r="R329" i="5"/>
  <c r="F329" i="5"/>
  <c r="I329" i="5"/>
  <c r="G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F145" i="5"/>
  <c r="R169" i="5"/>
  <c r="H169" i="5"/>
  <c r="I169" i="5"/>
  <c r="F169" i="5"/>
  <c r="F249" i="5"/>
  <c r="H249" i="5"/>
  <c r="I249" i="5"/>
  <c r="R249" i="5"/>
  <c r="R281" i="5"/>
  <c r="F281" i="5"/>
  <c r="H281" i="5"/>
  <c r="I281" i="5"/>
  <c r="G345" i="5"/>
  <c r="R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G249" i="5"/>
  <c r="R313" i="5"/>
  <c r="H313" i="5"/>
  <c r="F313" i="5"/>
  <c r="I313"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H97" i="5"/>
  <c r="R97" i="5"/>
  <c r="F97" i="5"/>
  <c r="H121" i="5"/>
  <c r="I121" i="5"/>
  <c r="F121" i="5"/>
  <c r="R121" i="5"/>
  <c r="H153" i="5"/>
  <c r="R153" i="5"/>
  <c r="I153" i="5"/>
  <c r="F153"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F209" i="5"/>
  <c r="H257" i="5"/>
  <c r="G257" i="5"/>
  <c r="R257" i="5"/>
  <c r="I257" i="5"/>
  <c r="F257" i="5"/>
  <c r="G289" i="5"/>
  <c r="G321" i="5"/>
  <c r="F353" i="5"/>
  <c r="I353" i="5"/>
  <c r="G353" i="5"/>
  <c r="R353" i="5"/>
  <c r="H353" i="5"/>
  <c r="H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C28" i="6"/>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G232" i="5"/>
  <c r="R232" i="5"/>
  <c r="I232" i="5"/>
  <c r="H232" i="5"/>
  <c r="F232"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H25" i="5"/>
  <c r="I25" i="5"/>
  <c r="F25" i="5"/>
  <c r="R25" i="5"/>
  <c r="R136" i="5"/>
  <c r="F136" i="5"/>
  <c r="H136" i="5"/>
  <c r="I136" i="5"/>
  <c r="G136" i="5"/>
  <c r="F264" i="5"/>
  <c r="R264" i="5"/>
  <c r="H264" i="5"/>
  <c r="I264" i="5"/>
  <c r="G264" i="5"/>
  <c r="G352" i="5"/>
  <c r="R352" i="5"/>
  <c r="F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H176" i="5"/>
  <c r="F712" i="5"/>
  <c r="J712" i="5"/>
  <c r="H712" i="5"/>
  <c r="I712" i="5"/>
  <c r="R712" i="5"/>
  <c r="G712" i="5"/>
  <c r="F272" i="5"/>
  <c r="R272" i="5"/>
  <c r="H272" i="5"/>
  <c r="I272" i="5"/>
  <c r="G272" i="5"/>
  <c r="H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H41" i="5"/>
  <c r="G41" i="5"/>
  <c r="R73" i="5"/>
  <c r="H73" i="5"/>
  <c r="I73" i="5"/>
  <c r="F73" i="5"/>
  <c r="G73" i="5"/>
  <c r="H152" i="5"/>
  <c r="R152" i="5"/>
  <c r="G152" i="5"/>
  <c r="F152" i="5"/>
  <c r="I152" i="5"/>
  <c r="G200" i="5"/>
  <c r="I200" i="5"/>
  <c r="H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F49" i="5"/>
  <c r="G49" i="5"/>
  <c r="H49" i="5"/>
  <c r="R49" i="5"/>
  <c r="I49"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H317" i="5"/>
  <c r="G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I221" i="5"/>
  <c r="G221" i="5"/>
  <c r="F485" i="5"/>
  <c r="J485" i="5"/>
  <c r="I485" i="5"/>
  <c r="G485" i="5"/>
  <c r="R485" i="5"/>
  <c r="H485" i="5"/>
  <c r="R22" i="5"/>
  <c r="H22" i="5"/>
  <c r="I22" i="5"/>
  <c r="G22" i="5"/>
  <c r="F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F365" i="5"/>
  <c r="H365" i="5"/>
  <c r="I893" i="5"/>
  <c r="F893" i="5"/>
  <c r="R893" i="5"/>
  <c r="H893" i="5"/>
  <c r="G893" i="5"/>
  <c r="J893"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R2477" i="5"/>
  <c r="H2477" i="5"/>
  <c r="I2477" i="5"/>
  <c r="J2477" i="5"/>
  <c r="F2477" i="5"/>
  <c r="F93" i="5"/>
  <c r="H93" i="5"/>
  <c r="R93" i="5"/>
  <c r="I93" i="5"/>
  <c r="G93" i="5"/>
  <c r="R253" i="5"/>
  <c r="H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B2" i="6"/>
  <c r="B31" i="4"/>
  <c r="A18" i="6"/>
  <c r="F40" i="6"/>
  <c r="F99" i="6" s="1"/>
  <c r="H99" i="6" s="1"/>
  <c r="F18" i="6"/>
  <c r="H18" i="6"/>
  <c r="D18" i="6" s="1"/>
  <c r="O31" i="4"/>
  <c r="P55" i="4"/>
  <c r="B79" i="4" s="1"/>
  <c r="B121" i="4"/>
  <c r="M121" i="4" s="1"/>
  <c r="A99" i="6"/>
  <c r="B103" i="4"/>
  <c r="M103" i="4" s="1"/>
  <c r="A84" i="6"/>
  <c r="B91" i="4"/>
  <c r="M91" i="4" s="1"/>
  <c r="A73" i="6"/>
  <c r="B67" i="4"/>
  <c r="M67" i="4" s="1"/>
  <c r="A51" i="6"/>
  <c r="B55" i="4"/>
  <c r="A40" i="6"/>
  <c r="P43" i="4"/>
  <c r="B43" i="4"/>
  <c r="A29" i="6" s="1"/>
  <c r="A115" i="6"/>
  <c r="F29" i="6"/>
  <c r="H29" i="6"/>
  <c r="C29" i="6" s="1"/>
  <c r="K115" i="6"/>
  <c r="D29" i="6"/>
  <c r="M31" i="4"/>
  <c r="M43" i="4"/>
  <c r="M55" i="4"/>
  <c r="AA14" i="4" a="1"/>
  <c r="AA14" i="4"/>
  <c r="AA15" i="4" a="1"/>
  <c r="AA15" i="4"/>
  <c r="AA16" i="4" a="1"/>
  <c r="B32" i="4"/>
  <c r="A19" i="6"/>
  <c r="F19" i="6"/>
  <c r="H19" i="6"/>
  <c r="B33" i="4"/>
  <c r="A20" i="6"/>
  <c r="F20" i="6"/>
  <c r="H20" i="6"/>
  <c r="AA16" i="4"/>
  <c r="B34" i="4"/>
  <c r="A21" i="6"/>
  <c r="F21" i="6"/>
  <c r="H21" i="6"/>
  <c r="F41" i="6"/>
  <c r="F116" i="6" s="1"/>
  <c r="F42" i="6"/>
  <c r="F43" i="6"/>
  <c r="F118" i="6" s="1"/>
  <c r="O34" i="4"/>
  <c r="P58" i="4"/>
  <c r="B82" i="4" s="1"/>
  <c r="P46" i="4"/>
  <c r="B46" i="4"/>
  <c r="A32" i="6" s="1"/>
  <c r="F32" i="6"/>
  <c r="H32" i="6"/>
  <c r="D32" i="6" s="1"/>
  <c r="K118" i="6"/>
  <c r="D21" i="6"/>
  <c r="A118" i="6"/>
  <c r="M34" i="4"/>
  <c r="O33" i="4"/>
  <c r="P57" i="4"/>
  <c r="B57" i="4" s="1"/>
  <c r="B123" i="4"/>
  <c r="M123" i="4" s="1"/>
  <c r="O32" i="4"/>
  <c r="P56" i="4"/>
  <c r="B122" i="4"/>
  <c r="A100" i="6" s="1"/>
  <c r="B104" i="4"/>
  <c r="M104" i="4" s="1"/>
  <c r="B93" i="4"/>
  <c r="M93" i="4" s="1"/>
  <c r="B92" i="4"/>
  <c r="M92" i="4" s="1"/>
  <c r="B80" i="4"/>
  <c r="M80" i="4" s="1"/>
  <c r="B68" i="4"/>
  <c r="A52" i="6" s="1"/>
  <c r="B56" i="4"/>
  <c r="M56" i="4" s="1"/>
  <c r="P45" i="4"/>
  <c r="B45" i="4" s="1"/>
  <c r="P44" i="4"/>
  <c r="B44" i="4"/>
  <c r="M44" i="4"/>
  <c r="M33" i="4"/>
  <c r="M32" i="4"/>
  <c r="A74" i="6"/>
  <c r="A30" i="6"/>
  <c r="D19" i="6"/>
  <c r="A116" i="6"/>
  <c r="F117" i="6"/>
  <c r="A117" i="6"/>
  <c r="H41" i="6"/>
  <c r="D41" i="6" s="1"/>
  <c r="H42" i="6"/>
  <c r="F52" i="6"/>
  <c r="H52" i="6" s="1"/>
  <c r="F53" i="6"/>
  <c r="H53" i="6" s="1"/>
  <c r="F100" i="6"/>
  <c r="H100" i="6"/>
  <c r="F101" i="6"/>
  <c r="H101" i="6" s="1"/>
  <c r="F30" i="6"/>
  <c r="H30" i="6" s="1"/>
  <c r="F31" i="6"/>
  <c r="H31" i="6" s="1"/>
  <c r="D42" i="6"/>
  <c r="D100" i="6"/>
  <c r="S45" i="4"/>
  <c r="S44" i="4"/>
  <c r="T44" i="4"/>
  <c r="U43" i="4"/>
  <c r="V43" i="4"/>
  <c r="U44" i="4"/>
  <c r="V44" i="4" s="1"/>
  <c r="T45" i="4"/>
  <c r="S46" i="4"/>
  <c r="AA17" i="4" a="1"/>
  <c r="AA17" i="4"/>
  <c r="S47" i="4"/>
  <c r="T47" i="4"/>
  <c r="T46" i="4"/>
  <c r="U46" i="4"/>
  <c r="U45" i="4"/>
  <c r="V45" i="4"/>
  <c r="W45" i="4" s="1"/>
  <c r="B35" i="4"/>
  <c r="A22" i="6"/>
  <c r="F44" i="6"/>
  <c r="F103" i="6"/>
  <c r="H103" i="6"/>
  <c r="D103" i="6"/>
  <c r="F55" i="6"/>
  <c r="H55" i="6" s="1"/>
  <c r="F66" i="6"/>
  <c r="H66" i="6" s="1"/>
  <c r="H44" i="6"/>
  <c r="D44" i="6"/>
  <c r="F33" i="6"/>
  <c r="H33" i="6"/>
  <c r="D33" i="6" s="1"/>
  <c r="C33" i="6"/>
  <c r="A119" i="6"/>
  <c r="F119" i="6"/>
  <c r="F22" i="6"/>
  <c r="H22" i="6"/>
  <c r="D22" i="6" s="1"/>
  <c r="C22" i="6"/>
  <c r="O35" i="4"/>
  <c r="P47" i="4"/>
  <c r="B47" i="4"/>
  <c r="A33" i="6" s="1"/>
  <c r="P59" i="4"/>
  <c r="B95" i="4" s="1"/>
  <c r="B59" i="4"/>
  <c r="M59" i="4" s="1"/>
  <c r="A44" i="6"/>
  <c r="B71" i="4"/>
  <c r="M71" i="4" s="1"/>
  <c r="A55" i="6"/>
  <c r="B83" i="4"/>
  <c r="A66" i="6"/>
  <c r="B107" i="4"/>
  <c r="M107" i="4" s="1"/>
  <c r="A88" i="6"/>
  <c r="B125" i="4"/>
  <c r="A103" i="6"/>
  <c r="M35" i="4"/>
  <c r="M47" i="4"/>
  <c r="M83"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49" i="4" s="1"/>
  <c r="AC50" i="4"/>
  <c r="U49" i="4"/>
  <c r="V49" i="4"/>
  <c r="W49" i="4"/>
  <c r="X49" i="4"/>
  <c r="Y49" i="4"/>
  <c r="Z49" i="4"/>
  <c r="AA49" i="4"/>
  <c r="AB49" i="4"/>
  <c r="V48" i="4"/>
  <c r="W48" i="4"/>
  <c r="X48" i="4"/>
  <c r="Y48" i="4"/>
  <c r="Z48" i="4"/>
  <c r="AA48" i="4"/>
  <c r="AB48" i="4"/>
  <c r="AC48" i="4" s="1"/>
  <c r="W47" i="4"/>
  <c r="X47" i="4"/>
  <c r="Y47" i="4" s="1"/>
  <c r="X46" i="4"/>
  <c r="Y46" i="4" s="1"/>
  <c r="A26" i="6"/>
  <c r="AA22" i="4"/>
  <c r="AA23" i="4"/>
  <c r="Q41" i="4"/>
  <c r="B41" i="4" s="1"/>
  <c r="A27" i="6" s="1"/>
  <c r="P51" i="4"/>
  <c r="B51" i="4"/>
  <c r="A37" i="6"/>
  <c r="Q53" i="4"/>
  <c r="B89" i="4" s="1"/>
  <c r="A71" i="6" s="1"/>
  <c r="B63" i="4"/>
  <c r="A48" i="6"/>
  <c r="B75" i="4"/>
  <c r="A59" i="6"/>
  <c r="B87" i="4"/>
  <c r="A70" i="6"/>
  <c r="A81" i="6"/>
  <c r="B111" i="4"/>
  <c r="A92" i="6"/>
  <c r="B129" i="4"/>
  <c r="A107" i="6"/>
  <c r="A123" i="6"/>
  <c r="M39" i="4"/>
  <c r="M51" i="4"/>
  <c r="M63" i="4"/>
  <c r="M75" i="4"/>
  <c r="M87" i="4"/>
  <c r="M111" i="4"/>
  <c r="M129" i="4"/>
  <c r="I10" i="5" l="1"/>
  <c r="F11" i="5"/>
  <c r="E11" i="5"/>
  <c r="X11" i="5" s="1"/>
  <c r="F2499" i="5"/>
  <c r="J10" i="5"/>
  <c r="G2502" i="5"/>
  <c r="H2502" i="5"/>
  <c r="I2499" i="5"/>
  <c r="R2502" i="5"/>
  <c r="E2500" i="5"/>
  <c r="X2500" i="5" s="1"/>
  <c r="R10" i="5"/>
  <c r="H11" i="5"/>
  <c r="F2502" i="5"/>
  <c r="I2498" i="5"/>
  <c r="J8" i="5"/>
  <c r="I11" i="5"/>
  <c r="G2501" i="5"/>
  <c r="H2500" i="5"/>
  <c r="J2502" i="5"/>
  <c r="R2500" i="5"/>
  <c r="E2499" i="5"/>
  <c r="X2499" i="5" s="1"/>
  <c r="I9" i="5"/>
  <c r="F10" i="5"/>
  <c r="E10" i="5"/>
  <c r="X10" i="5" s="1"/>
  <c r="G2500" i="5"/>
  <c r="H2498" i="5"/>
  <c r="F8" i="5"/>
  <c r="I2501" i="5"/>
  <c r="AC5" i="5"/>
  <c r="B7" i="5"/>
  <c r="C6" i="5"/>
  <c r="B6" i="5"/>
  <c r="C5" i="5"/>
  <c r="C7" i="5"/>
  <c r="C20" i="6"/>
  <c r="Z47" i="4"/>
  <c r="AA47" i="4" s="1"/>
  <c r="Z46" i="4"/>
  <c r="W43" i="4"/>
  <c r="W44" i="4"/>
  <c r="X45" i="4"/>
  <c r="Y45" i="4" s="1"/>
  <c r="X44" i="4"/>
  <c r="K114" i="6"/>
  <c r="M95" i="4"/>
  <c r="A77" i="6"/>
  <c r="D66" i="6"/>
  <c r="C66" i="6"/>
  <c r="D55" i="6"/>
  <c r="C55" i="6"/>
  <c r="K119" i="6"/>
  <c r="F77" i="6"/>
  <c r="C103" i="6"/>
  <c r="A65" i="6"/>
  <c r="M82" i="4"/>
  <c r="C32" i="6"/>
  <c r="M46" i="4"/>
  <c r="F54" i="6"/>
  <c r="B58" i="4"/>
  <c r="B106" i="4"/>
  <c r="B94" i="4"/>
  <c r="F94" i="6"/>
  <c r="F110" i="6" s="1"/>
  <c r="H110" i="6" s="1"/>
  <c r="B137" i="4"/>
  <c r="A111" i="6" s="1"/>
  <c r="B70" i="4"/>
  <c r="B124" i="4"/>
  <c r="F102" i="6"/>
  <c r="H102" i="6" s="1"/>
  <c r="H43" i="6"/>
  <c r="D53" i="6"/>
  <c r="C53" i="6"/>
  <c r="A31" i="6"/>
  <c r="M45" i="4"/>
  <c r="D31" i="6"/>
  <c r="K117" i="6"/>
  <c r="C101" i="6"/>
  <c r="D101" i="6"/>
  <c r="A42" i="6"/>
  <c r="M57" i="4"/>
  <c r="A75" i="6"/>
  <c r="B69" i="4"/>
  <c r="F64" i="6"/>
  <c r="D20" i="6"/>
  <c r="B105" i="4"/>
  <c r="A101" i="6"/>
  <c r="B81" i="4"/>
  <c r="C42" i="6"/>
  <c r="C31" i="6"/>
  <c r="C30" i="6"/>
  <c r="D30" i="6"/>
  <c r="K116" i="6"/>
  <c r="C52" i="6"/>
  <c r="D52" i="6"/>
  <c r="F63" i="6"/>
  <c r="A41" i="6"/>
  <c r="A85" i="6"/>
  <c r="M68" i="4"/>
  <c r="M122" i="4"/>
  <c r="C41" i="6"/>
  <c r="A63" i="6"/>
  <c r="C19" i="6"/>
  <c r="M79" i="4"/>
  <c r="A62" i="6"/>
  <c r="D99" i="6"/>
  <c r="C99" i="6"/>
  <c r="B115" i="4"/>
  <c r="A94" i="6" s="1"/>
  <c r="B53" i="4"/>
  <c r="A38" i="6" s="1"/>
  <c r="H94" i="6"/>
  <c r="C94" i="6" s="1"/>
  <c r="F51" i="6"/>
  <c r="B135" i="4"/>
  <c r="A110" i="6" s="1"/>
  <c r="B77" i="4"/>
  <c r="A60" i="6" s="1"/>
  <c r="H40" i="6"/>
  <c r="B133" i="4"/>
  <c r="A109" i="6" s="1"/>
  <c r="B131" i="4"/>
  <c r="A108" i="6" s="1"/>
  <c r="B101" i="4"/>
  <c r="A82" i="6" s="1"/>
  <c r="B65" i="4"/>
  <c r="A49" i="6" s="1"/>
  <c r="F115" i="6"/>
  <c r="B119" i="4"/>
  <c r="A97" i="6" s="1"/>
  <c r="B117" i="4"/>
  <c r="A95" i="6" s="1"/>
  <c r="C18" i="6"/>
  <c r="A28" i="6"/>
  <c r="M42" i="4"/>
  <c r="C110" i="6"/>
  <c r="D110" i="6"/>
  <c r="F61" i="6"/>
  <c r="H50" i="6"/>
  <c r="M90" i="4"/>
  <c r="A72" i="6"/>
  <c r="B54" i="4"/>
  <c r="B102" i="4"/>
  <c r="H39" i="6"/>
  <c r="F111" i="6"/>
  <c r="H111" i="6" s="1"/>
  <c r="F109" i="6"/>
  <c r="H109" i="6" s="1"/>
  <c r="B78" i="4"/>
  <c r="F95" i="6"/>
  <c r="F108" i="6"/>
  <c r="H108" i="6" s="1"/>
  <c r="F98" i="6"/>
  <c r="H98" i="6" s="1"/>
  <c r="C15" i="6"/>
  <c r="C11" i="6"/>
  <c r="D11" i="6"/>
  <c r="C10" i="6"/>
  <c r="D10" i="6"/>
  <c r="D9" i="6"/>
  <c r="C9" i="6"/>
  <c r="D6" i="6"/>
  <c r="C6" i="6"/>
  <c r="D5" i="6"/>
  <c r="C5" i="6"/>
  <c r="H112" i="6"/>
  <c r="C2" i="6"/>
  <c r="C4" i="6"/>
  <c r="D4" i="6"/>
  <c r="D65" i="4"/>
  <c r="D41" i="4"/>
  <c r="D53" i="4"/>
  <c r="D114" i="4"/>
  <c r="D77" i="4"/>
  <c r="D89" i="4"/>
  <c r="G89" i="4"/>
  <c r="G53" i="4"/>
  <c r="G101" i="4"/>
  <c r="G65" i="4"/>
  <c r="G77" i="4"/>
  <c r="G114" i="4"/>
  <c r="G114" i="6" l="1"/>
  <c r="H114" i="6" s="1"/>
  <c r="AD5" i="5"/>
  <c r="AB5" i="5"/>
  <c r="V5" i="5"/>
  <c r="G5" i="5" s="1"/>
  <c r="AC6" i="5"/>
  <c r="V7" i="5"/>
  <c r="AD7" i="5"/>
  <c r="AB7" i="5"/>
  <c r="AB6" i="5"/>
  <c r="G119" i="6" s="1"/>
  <c r="H119" i="6" s="1"/>
  <c r="V6" i="5"/>
  <c r="AD6" i="5"/>
  <c r="F124" i="6"/>
  <c r="C124" i="6" s="1"/>
  <c r="AC7" i="5"/>
  <c r="G116" i="6"/>
  <c r="H116" i="6" s="1"/>
  <c r="G117" i="6"/>
  <c r="H117" i="6" s="1"/>
  <c r="Y44" i="4"/>
  <c r="Z44" i="4" s="1"/>
  <c r="Z45" i="4"/>
  <c r="AA45" i="4" s="1"/>
  <c r="X42" i="4"/>
  <c r="Y42" i="4" s="1"/>
  <c r="X43" i="4"/>
  <c r="Y43" i="4" s="1"/>
  <c r="AA46" i="4"/>
  <c r="AB46" i="4"/>
  <c r="AB47" i="4"/>
  <c r="AC47" i="4" s="1"/>
  <c r="F88" i="6"/>
  <c r="H88" i="6" s="1"/>
  <c r="H77" i="6"/>
  <c r="D43" i="6"/>
  <c r="C43" i="6"/>
  <c r="M58" i="4"/>
  <c r="A43" i="6"/>
  <c r="D102" i="6"/>
  <c r="C102" i="6"/>
  <c r="F65" i="6"/>
  <c r="H54" i="6"/>
  <c r="A102" i="6"/>
  <c r="M124" i="4"/>
  <c r="M70" i="4"/>
  <c r="A54" i="6"/>
  <c r="D94" i="6"/>
  <c r="M94" i="4"/>
  <c r="A76" i="6"/>
  <c r="M106" i="4"/>
  <c r="A87" i="6"/>
  <c r="A86" i="6"/>
  <c r="M105" i="4"/>
  <c r="F75" i="6"/>
  <c r="H64" i="6"/>
  <c r="A53" i="6"/>
  <c r="M69" i="4"/>
  <c r="A64" i="6"/>
  <c r="M81" i="4"/>
  <c r="F74" i="6"/>
  <c r="H63" i="6"/>
  <c r="C40" i="6"/>
  <c r="D40" i="6"/>
  <c r="H51" i="6"/>
  <c r="F62" i="6"/>
  <c r="D109" i="6"/>
  <c r="C109" i="6"/>
  <c r="C111" i="6"/>
  <c r="D111" i="6"/>
  <c r="C50" i="6"/>
  <c r="D50" i="6"/>
  <c r="C39" i="6"/>
  <c r="D39" i="6"/>
  <c r="F72" i="6"/>
  <c r="H61" i="6"/>
  <c r="D98" i="6"/>
  <c r="C98" i="6"/>
  <c r="M102" i="4"/>
  <c r="A83" i="6"/>
  <c r="D108" i="6"/>
  <c r="C108" i="6"/>
  <c r="M54" i="4"/>
  <c r="A39" i="6"/>
  <c r="F96" i="6"/>
  <c r="H96" i="6" s="1"/>
  <c r="H95" i="6"/>
  <c r="M78" i="4"/>
  <c r="A61" i="6"/>
  <c r="C112" i="6"/>
  <c r="D112" i="6"/>
  <c r="G118" i="6" l="1"/>
  <c r="H118" i="6" s="1"/>
  <c r="C118" i="6" s="1"/>
  <c r="G115" i="6"/>
  <c r="H115" i="6" s="1"/>
  <c r="C115" i="6" s="1"/>
  <c r="E7" i="5"/>
  <c r="F7" i="5"/>
  <c r="R7" i="5"/>
  <c r="J7" i="5"/>
  <c r="I7" i="5"/>
  <c r="H7" i="5"/>
  <c r="J6" i="5"/>
  <c r="I6" i="5"/>
  <c r="H6" i="5"/>
  <c r="E6" i="5"/>
  <c r="F6" i="5"/>
  <c r="R6" i="5"/>
  <c r="D117" i="6"/>
  <c r="C117" i="6"/>
  <c r="J5" i="5"/>
  <c r="R5" i="5"/>
  <c r="I5" i="5"/>
  <c r="H5" i="5"/>
  <c r="E5" i="5"/>
  <c r="F5" i="5"/>
  <c r="D116" i="6"/>
  <c r="C116" i="6"/>
  <c r="G6" i="5"/>
  <c r="G7" i="5"/>
  <c r="C114" i="6"/>
  <c r="D114" i="6"/>
  <c r="C119" i="6"/>
  <c r="D119" i="6"/>
  <c r="Z42" i="4"/>
  <c r="AA42" i="4" s="1"/>
  <c r="Z43" i="4"/>
  <c r="AB45" i="4"/>
  <c r="AA43" i="4"/>
  <c r="AA44" i="4"/>
  <c r="AB44" i="4" s="1"/>
  <c r="AC46" i="4"/>
  <c r="AC45" i="4"/>
  <c r="D88" i="6"/>
  <c r="C88" i="6"/>
  <c r="D77" i="6"/>
  <c r="C77" i="6"/>
  <c r="D54" i="6"/>
  <c r="C54" i="6"/>
  <c r="H65" i="6"/>
  <c r="F76" i="6"/>
  <c r="D64" i="6"/>
  <c r="C64" i="6"/>
  <c r="H75" i="6"/>
  <c r="F86" i="6"/>
  <c r="H86" i="6" s="1"/>
  <c r="C63" i="6"/>
  <c r="D63" i="6"/>
  <c r="H74" i="6"/>
  <c r="F85" i="6"/>
  <c r="H85" i="6" s="1"/>
  <c r="H62" i="6"/>
  <c r="F73" i="6"/>
  <c r="D51" i="6"/>
  <c r="C51" i="6"/>
  <c r="F83" i="6"/>
  <c r="H83" i="6" s="1"/>
  <c r="H72" i="6"/>
  <c r="D95" i="6"/>
  <c r="C95" i="6"/>
  <c r="D96" i="6"/>
  <c r="C96" i="6"/>
  <c r="C61" i="6"/>
  <c r="D61" i="6"/>
  <c r="D118" i="6" l="1"/>
  <c r="D115" i="6"/>
  <c r="X5" i="5"/>
  <c r="G124" i="6" a="1"/>
  <c r="G124" i="6" s="1"/>
  <c r="H124" i="6" s="1"/>
  <c r="D124" i="6" s="1"/>
  <c r="X6" i="5"/>
  <c r="X7" i="5"/>
  <c r="AC44" i="4"/>
  <c r="AB42" i="4"/>
  <c r="AC42" i="4" s="1"/>
  <c r="AB43" i="4"/>
  <c r="AC43" i="4" s="1"/>
  <c r="H76" i="6"/>
  <c r="F87" i="6"/>
  <c r="H87" i="6" s="1"/>
  <c r="C65" i="6"/>
  <c r="D65" i="6"/>
  <c r="C75" i="6"/>
  <c r="D75" i="6"/>
  <c r="C86" i="6"/>
  <c r="D86" i="6"/>
  <c r="C85" i="6"/>
  <c r="D85" i="6"/>
  <c r="D74" i="6"/>
  <c r="C74" i="6"/>
  <c r="F84" i="6"/>
  <c r="H84" i="6" s="1"/>
  <c r="H73" i="6"/>
  <c r="D62" i="6"/>
  <c r="C62" i="6"/>
  <c r="D72" i="6"/>
  <c r="C72" i="6"/>
  <c r="C83" i="6"/>
  <c r="D83" i="6"/>
  <c r="S5" i="5"/>
  <c r="S7" i="5"/>
  <c r="S6" i="5"/>
  <c r="H125" i="6" l="1"/>
  <c r="D2" i="6" s="1"/>
  <c r="C87" i="6"/>
  <c r="D87" i="6"/>
  <c r="C76" i="6"/>
  <c r="D76" i="6"/>
  <c r="D84" i="6"/>
  <c r="C84" i="6"/>
  <c r="D73" i="6"/>
  <c r="C73" i="6"/>
  <c r="T5" i="5"/>
  <c r="T6" i="5"/>
  <c r="T7" i="5"/>
</calcChain>
</file>

<file path=xl/comments1.xml><?xml version="1.0" encoding="utf-8"?>
<comments xmlns="http://schemas.openxmlformats.org/spreadsheetml/2006/main">
  <authors>
    <author>Connors, Jared M</author>
  </authors>
  <commentList>
    <comment ref="I161"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<sst xmlns="http://schemas.openxmlformats.org/spreadsheetml/2006/main" count="28518" uniqueCount="20196">
  <si>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</si>
  <si>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</si>
  <si>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</si>
  <si>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</si>
  <si>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</si>
  <si>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</si>
  <si>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</si>
  <si>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</si>
  <si>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</si>
  <si>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</si>
  <si>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</si>
  <si>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</si>
  <si>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</si>
  <si>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</si>
  <si>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</si>
  <si>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</si>
  <si>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</si>
  <si>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</si>
  <si>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</si>
  <si>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</si>
  <si>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</si>
  <si>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</si>
  <si>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</si>
  <si>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</si>
  <si>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</si>
  <si>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</si>
  <si>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</si>
  <si>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</si>
  <si>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</si>
  <si>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</si>
  <si>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</si>
  <si>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</si>
  <si>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</si>
  <si>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</si>
  <si>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</si>
  <si>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</si>
  <si>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</si>
  <si>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</si>
  <si>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</si>
  <si>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</si>
  <si>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</si>
  <si>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</si>
  <si>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</si>
  <si>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</si>
  <si>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</si>
  <si>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</si>
  <si>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</si>
  <si>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</si>
  <si>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</si>
  <si>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</si>
  <si>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</si>
  <si>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</si>
  <si>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</si>
  <si>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</si>
  <si>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</si>
  <si>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</si>
  <si>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</si>
  <si>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</si>
  <si>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</si>
  <si>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</si>
  <si>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</si>
  <si>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</si>
  <si>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</si>
  <si>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</si>
  <si>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</si>
  <si>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</si>
  <si>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</si>
  <si>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</si>
  <si>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</si>
  <si>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</si>
  <si>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</si>
  <si>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</si>
  <si>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</si>
  <si>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</si>
  <si>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</si>
  <si>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</si>
  <si>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</si>
  <si>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</si>
  <si>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</si>
  <si>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</si>
  <si>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</si>
  <si>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</si>
  <si>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</si>
  <si>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</si>
  <si>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</si>
  <si>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</si>
  <si>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</si>
  <si>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</si>
  <si>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</si>
  <si>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</si>
  <si>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</si>
  <si>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</si>
  <si>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</si>
  <si>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</si>
  <si>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</si>
  <si>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</si>
  <si>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</si>
  <si>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</si>
  <si>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</si>
  <si>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</si>
  <si>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</si>
  <si>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</si>
  <si>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</si>
  <si>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</si>
  <si>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</si>
  <si>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</si>
  <si>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</si>
  <si>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</si>
  <si>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</si>
  <si>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</si>
  <si>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</si>
  <si>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</si>
  <si>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</si>
  <si>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</si>
  <si>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</si>
  <si>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</si>
  <si>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</si>
  <si>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</si>
  <si>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</si>
  <si>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</si>
  <si>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</si>
  <si>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</si>
  <si>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</si>
  <si>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</si>
  <si>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</si>
  <si>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</si>
  <si>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</si>
  <si>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</si>
  <si>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</si>
  <si>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</si>
  <si>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</si>
  <si>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</si>
  <si>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</si>
  <si>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</si>
  <si>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</si>
  <si>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</si>
  <si>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</si>
  <si>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</si>
  <si>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</si>
  <si>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</si>
  <si>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</si>
  <si>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</si>
  <si>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</si>
  <si>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</si>
  <si>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</si>
  <si>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</si>
  <si>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</si>
  <si>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</si>
  <si>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</si>
  <si>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</si>
  <si>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</si>
  <si>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</si>
  <si>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</si>
  <si>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</si>
  <si>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</si>
  <si>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</si>
  <si>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</si>
  <si>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</si>
  <si>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</si>
  <si>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</si>
  <si>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</si>
  <si>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</si>
  <si>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</si>
  <si>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</si>
  <si>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</si>
  <si>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</si>
  <si>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</si>
  <si>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</si>
  <si>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</si>
  <si>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</si>
  <si>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</si>
  <si>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</si>
  <si>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</si>
  <si>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</si>
  <si>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</si>
  <si>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</si>
  <si>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</si>
  <si>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</si>
  <si>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</si>
  <si>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</si>
  <si>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</si>
  <si>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</si>
  <si>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</si>
  <si>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</si>
  <si>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</si>
  <si>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</si>
  <si>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</si>
  <si>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</si>
  <si>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</si>
  <si>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</si>
  <si>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</si>
  <si>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</si>
  <si>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</si>
  <si>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</si>
  <si>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</si>
  <si>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</si>
  <si>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</si>
  <si>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</si>
  <si>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</si>
  <si>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</si>
  <si>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</si>
  <si>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</si>
  <si>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</si>
  <si>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</si>
  <si>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</si>
  <si>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</si>
  <si>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</si>
  <si>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</si>
  <si>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</si>
  <si>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</si>
  <si>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</si>
  <si>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</si>
  <si>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</si>
  <si>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</si>
  <si>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</si>
  <si>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</si>
  <si>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</si>
  <si>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</si>
  <si>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</si>
  <si>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</si>
  <si>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</si>
  <si>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</si>
  <si>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</si>
  <si>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</si>
  <si>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</si>
  <si>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</si>
  <si>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</si>
  <si>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</si>
  <si>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</si>
  <si>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</si>
  <si>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</si>
  <si>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</si>
  <si>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</si>
  <si>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</si>
  <si>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</si>
  <si>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</si>
  <si>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</si>
  <si>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</si>
  <si>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</si>
  <si>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</si>
  <si>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</si>
  <si>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</si>
  <si>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</si>
  <si>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</si>
  <si>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</si>
  <si>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</si>
  <si>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</si>
  <si>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</si>
  <si>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</si>
  <si>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</si>
  <si>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</si>
  <si>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</si>
  <si>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</si>
  <si>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</si>
  <si>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</si>
  <si>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</si>
  <si>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</si>
  <si>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</si>
  <si>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</si>
  <si>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</si>
  <si>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</si>
  <si>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</si>
  <si>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</si>
  <si>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</si>
  <si>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</si>
  <si>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</si>
  <si>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</si>
  <si>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</si>
  <si>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</si>
  <si>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</si>
  <si>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</si>
  <si>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</si>
  <si>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</si>
  <si>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</si>
  <si>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</si>
  <si>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</si>
  <si>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</si>
  <si>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</si>
  <si>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</si>
  <si>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</si>
  <si>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</si>
  <si>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</si>
  <si>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</si>
  <si>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</si>
  <si>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</si>
  <si>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</si>
  <si>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</si>
  <si>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</si>
  <si>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</si>
  <si>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</si>
  <si>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</si>
  <si>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</si>
  <si>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</si>
  <si>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</si>
  <si>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</si>
  <si>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</si>
  <si>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</si>
  <si>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</si>
  <si>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</si>
  <si>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</si>
  <si>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</si>
  <si>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</si>
  <si>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</si>
  <si>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</si>
  <si>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</si>
  <si>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</si>
  <si>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</si>
  <si>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</si>
  <si>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</si>
  <si>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</si>
  <si>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</si>
  <si>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</si>
  <si>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</si>
  <si>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</si>
  <si>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</si>
  <si>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</si>
  <si>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</si>
  <si>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</si>
  <si>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</si>
  <si>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</si>
  <si>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</si>
  <si>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</si>
  <si>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</si>
  <si>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</si>
  <si>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</si>
  <si>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</si>
  <si>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</si>
  <si>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</si>
  <si>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</si>
  <si>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</si>
  <si>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</si>
  <si>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</si>
  <si>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</si>
  <si>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</si>
  <si>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</si>
  <si>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</si>
  <si>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</si>
  <si>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</si>
  <si>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</si>
  <si>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</si>
  <si>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</si>
  <si>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</si>
  <si>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</si>
  <si>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</si>
  <si>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</si>
  <si>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</si>
  <si>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</si>
  <si>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</si>
  <si>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</si>
  <si>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</si>
  <si>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</si>
  <si>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</si>
  <si>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</si>
  <si>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</si>
  <si>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</si>
  <si>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</si>
  <si>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</si>
  <si>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</si>
  <si>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</si>
  <si>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</si>
  <si>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</si>
  <si>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</si>
  <si>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</si>
  <si>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</si>
  <si>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</si>
  <si>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</si>
  <si>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</si>
  <si>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</si>
  <si>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</si>
  <si>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</si>
  <si>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</si>
  <si>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</si>
  <si>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</si>
  <si>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</si>
  <si>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</si>
  <si>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</si>
  <si>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</si>
  <si>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</si>
  <si>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</si>
  <si>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</si>
  <si>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</si>
  <si>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</si>
  <si>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</si>
  <si>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</si>
  <si>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</si>
  <si>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</si>
  <si>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</si>
  <si>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</si>
  <si>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</si>
  <si>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</si>
  <si>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</si>
  <si>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</si>
  <si>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</si>
  <si>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</si>
  <si>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</si>
  <si>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</si>
  <si>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</si>
  <si>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</si>
  <si>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</si>
  <si>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</si>
  <si>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</si>
  <si>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</si>
  <si>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</si>
  <si>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</si>
  <si>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</si>
  <si>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</si>
  <si>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</si>
  <si>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</si>
  <si>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</si>
  <si>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</si>
  <si>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</si>
  <si>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</si>
  <si>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</si>
  <si>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</si>
  <si>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</si>
  <si>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</si>
  <si>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</si>
  <si>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</si>
  <si>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</si>
  <si>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</si>
  <si>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</si>
  <si>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</si>
  <si>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</si>
  <si>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</si>
  <si>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</si>
  <si>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</si>
  <si>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</si>
  <si>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</si>
  <si>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</si>
  <si>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</si>
  <si>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</si>
  <si>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</si>
  <si>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</si>
  <si>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</si>
  <si>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</si>
  <si>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</si>
  <si>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</si>
  <si>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</si>
  <si>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</si>
  <si>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</si>
  <si>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</si>
  <si>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</si>
  <si>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</si>
  <si>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</si>
  <si>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</si>
  <si>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</si>
  <si>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</si>
  <si>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</si>
  <si>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</si>
  <si>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</si>
  <si>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</si>
  <si>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</si>
  <si>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</si>
  <si>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</si>
  <si>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</si>
  <si>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</si>
  <si>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</si>
  <si>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</si>
  <si>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</si>
  <si>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</si>
  <si>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</si>
  <si>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</si>
  <si>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</si>
  <si>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</si>
  <si>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</si>
  <si>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</si>
  <si>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</si>
  <si>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</si>
  <si>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</si>
  <si>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</si>
  <si>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</si>
  <si>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</si>
  <si>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</si>
  <si>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</si>
  <si>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</si>
  <si>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</si>
  <si>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</si>
  <si>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</si>
  <si>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</si>
  <si>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</si>
  <si>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</si>
  <si>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</si>
  <si>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</si>
  <si>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</si>
  <si>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</si>
  <si>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</si>
  <si>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</si>
  <si>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</si>
  <si>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</si>
  <si>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</si>
  <si>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</si>
  <si>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</si>
  <si>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</si>
  <si>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</si>
  <si>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</si>
  <si>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</si>
  <si>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</si>
  <si>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</si>
  <si>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</si>
  <si>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</si>
  <si>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</si>
  <si>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</si>
  <si>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</si>
  <si>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</si>
  <si>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</si>
  <si>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</si>
  <si>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</si>
  <si>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</si>
  <si>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</si>
  <si>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</si>
  <si>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</si>
  <si>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</si>
  <si>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</si>
  <si>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</si>
  <si>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</si>
  <si>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</si>
  <si>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</si>
  <si>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</si>
  <si>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</si>
  <si>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</si>
  <si>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</si>
  <si>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</si>
  <si>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</si>
  <si>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</si>
  <si>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</si>
  <si>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</si>
  <si>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</si>
  <si>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</si>
  <si>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</si>
  <si>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</si>
  <si>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</si>
  <si>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</si>
  <si>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</si>
  <si>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</si>
  <si>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</si>
  <si>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</si>
  <si>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</si>
  <si>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</si>
  <si>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</si>
  <si>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</si>
  <si>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</si>
  <si>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</si>
  <si>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</si>
  <si>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</si>
  <si>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</si>
  <si>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</si>
  <si>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</si>
  <si>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</si>
  <si>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</si>
  <si>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</si>
  <si>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</si>
  <si>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</si>
  <si>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</si>
  <si>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</si>
  <si>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</si>
  <si>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</si>
  <si>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</si>
  <si>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</si>
  <si>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</si>
  <si>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</si>
  <si>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</si>
  <si>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</si>
  <si>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</si>
  <si>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</si>
  <si>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</si>
  <si>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</si>
  <si>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</si>
  <si>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</si>
  <si>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</si>
  <si>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</si>
  <si>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</si>
  <si>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</si>
  <si>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</si>
  <si>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</si>
  <si>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</si>
  <si>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</si>
  <si>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</si>
  <si>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</si>
  <si>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</si>
  <si>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</si>
  <si>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</si>
  <si>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</si>
  <si>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</si>
  <si>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</si>
  <si>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</si>
  <si>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</si>
  <si>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</si>
  <si>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</si>
  <si>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</si>
  <si>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</si>
  <si>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</si>
  <si>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</si>
  <si>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</si>
  <si>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</si>
  <si>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</si>
  <si>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</si>
  <si>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</si>
  <si>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</si>
  <si>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</si>
  <si>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</si>
  <si>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</si>
  <si>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</si>
  <si>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</si>
  <si>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</si>
  <si>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</si>
  <si>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</si>
  <si>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</si>
  <si>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</si>
  <si>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</si>
  <si>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</si>
  <si>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</si>
  <si>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</si>
  <si>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</si>
  <si>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</si>
  <si>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</si>
  <si>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</si>
  <si>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</si>
  <si>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</si>
  <si>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</si>
  <si>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</si>
  <si>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</si>
  <si>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</si>
  <si>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</si>
  <si>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</si>
  <si>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</si>
  <si>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</si>
  <si>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</si>
  <si>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</si>
  <si>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</si>
  <si>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</si>
  <si>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</si>
  <si>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</si>
  <si>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</si>
  <si>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</si>
  <si>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</si>
  <si>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</si>
  <si>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</si>
  <si>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</si>
  <si>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</si>
  <si>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</si>
  <si>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</si>
  <si>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</si>
  <si>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</si>
  <si>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</si>
  <si>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</si>
  <si>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</si>
  <si>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</si>
  <si>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</si>
  <si>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</si>
  <si>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</si>
  <si>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</si>
  <si>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</si>
  <si>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</si>
  <si>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</si>
  <si>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</si>
  <si>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</si>
  <si>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</si>
  <si>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</si>
  <si>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</si>
  <si>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</si>
  <si>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</si>
  <si>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</si>
  <si>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</si>
  <si>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</si>
  <si>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</si>
  <si>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</si>
  <si>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</si>
  <si>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</si>
  <si>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</si>
  <si>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</si>
  <si>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</si>
  <si>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</si>
  <si>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</si>
  <si>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</si>
  <si>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</si>
  <si>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</si>
  <si>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</si>
  <si>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</si>
  <si>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</si>
  <si>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</si>
  <si>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</si>
  <si>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</si>
  <si>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</si>
  <si>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</si>
  <si>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</si>
  <si>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</si>
  <si>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</si>
  <si>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</si>
  <si>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</si>
  <si>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</si>
  <si>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</si>
  <si>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</si>
  <si>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</si>
  <si>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</si>
  <si>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</si>
  <si>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</si>
  <si>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</si>
  <si>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</si>
  <si>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</si>
  <si>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</si>
  <si>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</si>
  <si>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</si>
  <si>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</si>
  <si>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</si>
  <si>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</si>
  <si>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</si>
  <si>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</si>
  <si>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</si>
  <si>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</si>
  <si>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</si>
  <si>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</si>
  <si>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</si>
  <si>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</si>
  <si>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</si>
  <si>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</si>
  <si>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</si>
  <si>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</si>
  <si>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</si>
  <si>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</si>
  <si>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</si>
  <si>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</si>
  <si>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</si>
  <si>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</si>
  <si>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</si>
  <si>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</si>
  <si>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</si>
  <si>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</si>
  <si>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</si>
  <si>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</si>
  <si>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</si>
  <si>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</si>
  <si>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</si>
  <si>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</si>
  <si>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</si>
  <si>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</si>
  <si>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</si>
  <si>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</si>
  <si>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</si>
  <si>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</si>
  <si>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</si>
  <si>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</si>
  <si>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</si>
  <si>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</si>
  <si>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</si>
  <si>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</si>
  <si>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</si>
  <si>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</si>
  <si>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</si>
  <si>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</si>
  <si>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</si>
  <si>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</si>
  <si>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</si>
  <si>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</si>
  <si>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</si>
  <si>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</si>
  <si>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</si>
  <si>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</si>
  <si>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</si>
  <si>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</si>
  <si>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</si>
  <si>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</si>
  <si>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</si>
  <si>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</si>
  <si>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</si>
  <si>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</si>
  <si>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</si>
  <si>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</si>
  <si>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</si>
  <si>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</si>
  <si>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</si>
  <si>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</si>
  <si>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</si>
  <si>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</si>
  <si>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</si>
  <si>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</si>
  <si>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</si>
  <si>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</si>
  <si>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</si>
  <si>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</si>
  <si>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</si>
  <si>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</si>
  <si>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</si>
  <si>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</si>
  <si>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</si>
  <si>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</si>
  <si>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</si>
  <si>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</si>
  <si>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</si>
  <si>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</si>
  <si>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</si>
  <si>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</si>
  <si>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</si>
  <si>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</si>
  <si>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</si>
  <si>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</si>
  <si>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</si>
  <si>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</si>
  <si>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</si>
  <si>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</si>
  <si>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</si>
  <si>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</si>
  <si>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</si>
  <si>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</si>
  <si>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</si>
  <si>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</si>
  <si>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</si>
  <si>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</si>
  <si>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</si>
  <si>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</si>
  <si>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</si>
  <si>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</si>
  <si>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</si>
  <si>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</si>
  <si>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</si>
  <si>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</si>
  <si>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</si>
  <si>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</si>
  <si>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</si>
  <si>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</si>
  <si>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</si>
  <si>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</si>
  <si>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</si>
  <si>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</si>
  <si>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</si>
  <si>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</si>
  <si>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</si>
  <si>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</si>
  <si>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</si>
  <si>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</si>
  <si>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</si>
  <si>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</si>
  <si>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</si>
  <si>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</si>
  <si>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</si>
  <si>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</si>
  <si>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</si>
  <si>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</si>
  <si>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</si>
  <si>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</si>
  <si>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</si>
  <si>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</si>
  <si>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</si>
  <si>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</si>
  <si>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</si>
  <si>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</si>
  <si>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</si>
  <si>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</si>
  <si>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</si>
  <si>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</si>
  <si>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</si>
  <si>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</si>
  <si>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</si>
  <si>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</si>
  <si>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</si>
  <si>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</si>
  <si>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</si>
  <si>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</si>
  <si>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</si>
  <si>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</si>
  <si>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</si>
  <si>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</si>
  <si>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</si>
  <si>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</si>
  <si>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</si>
  <si>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</si>
  <si>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</si>
  <si>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</si>
  <si>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</si>
  <si>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</si>
  <si>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</si>
  <si>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</si>
  <si>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</si>
  <si>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</si>
  <si>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</si>
  <si>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</si>
  <si>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</si>
  <si>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</si>
  <si>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</si>
  <si>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</si>
  <si>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</si>
  <si>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</si>
  <si>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</si>
  <si>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</si>
  <si>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</si>
  <si>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</si>
  <si>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</si>
  <si>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</si>
  <si>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</si>
  <si>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</si>
  <si>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</si>
  <si>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</si>
  <si>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</si>
  <si>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</si>
  <si>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</si>
  <si>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</si>
  <si>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</si>
  <si>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</si>
  <si>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</si>
  <si>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</si>
  <si>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</si>
  <si>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</si>
  <si>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</si>
  <si>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</si>
  <si>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</si>
  <si>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</si>
  <si>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</si>
  <si>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</si>
  <si>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</si>
  <si>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</si>
  <si>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</si>
  <si>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</si>
  <si>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</si>
  <si>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</si>
  <si>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</si>
  <si>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</si>
  <si>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</si>
  <si>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</si>
  <si>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</si>
  <si>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</si>
  <si>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</si>
  <si>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</si>
  <si>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</si>
  <si>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</si>
  <si>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</si>
  <si>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</si>
  <si>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</si>
  <si>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</si>
  <si>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</si>
  <si>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</si>
  <si>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</si>
  <si>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</si>
  <si>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</si>
  <si>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</si>
  <si>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</si>
  <si>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</si>
  <si>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</si>
  <si>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</si>
  <si>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</si>
  <si>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</si>
  <si>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</si>
  <si>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</si>
  <si>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</si>
  <si>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</si>
  <si>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</si>
  <si>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</si>
  <si>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</si>
  <si>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</si>
  <si>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</si>
  <si>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</si>
  <si>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</si>
  <si>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</si>
  <si>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</si>
  <si>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</si>
  <si>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</si>
  <si>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</si>
  <si>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</si>
  <si>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</si>
  <si>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</si>
  <si>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</si>
  <si>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</si>
  <si>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</si>
  <si>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</si>
  <si>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</si>
  <si>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</si>
  <si>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</si>
  <si>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</si>
  <si>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</si>
  <si>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</si>
  <si>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</si>
  <si>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</si>
  <si>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</si>
  <si>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</si>
  <si>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</si>
  <si>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</si>
  <si>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</si>
  <si>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</si>
  <si>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</si>
  <si>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</si>
  <si>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</si>
  <si>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</si>
  <si>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</si>
  <si>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</si>
  <si>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</si>
  <si>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</si>
  <si>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</si>
  <si>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</si>
  <si>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</si>
  <si>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</si>
  <si>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</si>
  <si>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</si>
  <si>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</si>
  <si>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</si>
  <si>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</si>
  <si>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</si>
  <si>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</si>
  <si>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</si>
  <si>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</si>
  <si>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</si>
  <si>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</si>
  <si>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</si>
  <si>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</si>
  <si>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</si>
  <si>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</si>
  <si>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</si>
  <si>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</si>
  <si>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</si>
  <si>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</si>
  <si>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</si>
  <si>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</si>
  <si>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</si>
  <si>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</si>
  <si>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</si>
  <si>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</si>
  <si>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</si>
  <si>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</si>
  <si>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</si>
  <si>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</si>
  <si>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</si>
  <si>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</si>
  <si>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</si>
  <si>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</si>
  <si>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</si>
  <si>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</si>
  <si>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</si>
  <si>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</si>
  <si>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</si>
  <si>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</si>
  <si>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</si>
  <si>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</si>
  <si>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</si>
  <si>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</si>
  <si>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</si>
  <si>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</si>
  <si>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</si>
  <si>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</si>
  <si>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</si>
  <si>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</si>
  <si>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</si>
  <si>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</si>
  <si>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</si>
  <si>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</si>
  <si>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</si>
  <si>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</si>
  <si>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</si>
  <si>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</si>
  <si>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</si>
  <si>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</si>
  <si>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</si>
  <si>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</si>
  <si>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</si>
  <si>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</si>
  <si>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</si>
  <si>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</si>
  <si>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</si>
  <si>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</si>
  <si>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</si>
  <si>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</si>
  <si>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</si>
  <si>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</si>
  <si>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</si>
  <si>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</si>
  <si>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</si>
  <si>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</si>
  <si>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</si>
  <si>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</si>
  <si>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</si>
  <si>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</si>
  <si>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</si>
  <si>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</si>
  <si>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</si>
  <si>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</si>
  <si>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</si>
  <si>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</si>
  <si>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</si>
  <si>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</si>
  <si>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</si>
  <si>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</si>
  <si>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</si>
  <si>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</si>
  <si>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</si>
  <si>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</si>
  <si>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</si>
  <si>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</si>
  <si>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</si>
  <si>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</si>
  <si>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</si>
  <si>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</si>
  <si>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</si>
  <si>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</si>
  <si>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</si>
  <si>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</si>
  <si>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</si>
  <si>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</si>
  <si>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</si>
  <si>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</si>
  <si>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</si>
  <si>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</si>
  <si>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</si>
  <si>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</si>
  <si>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</si>
  <si>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</si>
  <si>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</si>
  <si>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</si>
  <si>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</si>
  <si>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</si>
  <si>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</si>
  <si>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</si>
  <si>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</si>
  <si>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</si>
  <si>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</si>
  <si>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</si>
  <si>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</si>
  <si>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</si>
  <si>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</si>
  <si>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</si>
  <si>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</si>
  <si>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</si>
  <si>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</si>
  <si>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</si>
  <si>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</si>
  <si>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</si>
  <si>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</si>
  <si>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</si>
  <si>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</si>
  <si>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</si>
  <si>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</si>
  <si>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</si>
  <si>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</si>
  <si>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</si>
  <si>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</si>
  <si>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</si>
  <si>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</si>
  <si>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</si>
  <si>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</si>
  <si>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</si>
  <si>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</si>
  <si>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</si>
  <si>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</si>
  <si>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</si>
  <si>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</si>
  <si>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</si>
  <si>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</si>
  <si>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</si>
  <si>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</si>
  <si>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</si>
  <si>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</si>
  <si>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</si>
  <si>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</si>
  <si>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</si>
  <si>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</si>
  <si>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</si>
  <si>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</si>
  <si>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</si>
  <si>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</si>
  <si>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</si>
  <si>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</si>
  <si>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</si>
  <si>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</si>
  <si>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</si>
  <si>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</si>
  <si>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</si>
  <si>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</si>
  <si>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</si>
  <si>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</si>
  <si>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</si>
  <si>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</si>
  <si>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</si>
  <si>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</si>
  <si>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</si>
  <si>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</si>
  <si>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</si>
  <si>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</si>
  <si>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</si>
  <si>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</si>
  <si>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</si>
  <si>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</si>
  <si>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</si>
  <si>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</si>
  <si>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</si>
  <si>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</si>
  <si>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</si>
  <si>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</si>
  <si>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</si>
  <si>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</si>
  <si>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</si>
  <si>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</si>
  <si>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</si>
  <si>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</si>
  <si>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</si>
  <si>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</si>
  <si>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</si>
  <si>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</si>
  <si>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</si>
  <si>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</si>
  <si>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</si>
  <si>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</si>
  <si>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</si>
  <si>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</si>
  <si>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</si>
  <si>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</si>
  <si>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</si>
  <si>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</si>
  <si>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</si>
  <si>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</si>
  <si>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</si>
  <si>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</si>
  <si>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</si>
  <si>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</si>
  <si>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</si>
  <si>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</si>
  <si>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</si>
  <si>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</si>
  <si>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</si>
  <si>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</si>
  <si>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</si>
  <si>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</si>
  <si>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</si>
  <si>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</si>
  <si>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</si>
  <si>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</si>
  <si>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</si>
  <si>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</si>
  <si>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</si>
  <si>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</si>
  <si>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</si>
  <si>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</si>
  <si>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</si>
  <si>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</si>
  <si>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</si>
  <si>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</si>
  <si>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</si>
  <si>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</si>
  <si>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</si>
  <si>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</si>
  <si>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</si>
  <si>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</si>
  <si>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</si>
  <si>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</si>
  <si>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</si>
  <si>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</si>
  <si>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</si>
  <si>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</si>
  <si>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</si>
  <si>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</si>
  <si>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</si>
  <si>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</si>
  <si>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</si>
  <si>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</si>
  <si>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</si>
  <si>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</si>
  <si>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</si>
  <si>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</si>
  <si>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</si>
  <si>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</si>
  <si>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</si>
  <si>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</si>
  <si>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</si>
  <si>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</si>
  <si>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</si>
  <si>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</si>
  <si>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</si>
  <si>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</si>
  <si>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</si>
  <si>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</si>
  <si>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</si>
  <si>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</si>
  <si>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</si>
  <si>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</si>
  <si>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</si>
  <si>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</si>
  <si>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</si>
  <si>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</si>
  <si>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</si>
  <si>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</si>
  <si>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</si>
  <si>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</si>
  <si>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</si>
  <si>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</si>
  <si>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</si>
  <si>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</si>
  <si>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</si>
  <si>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</si>
  <si>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</si>
  <si>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</si>
  <si>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</si>
  <si>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</si>
  <si>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</si>
  <si>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</si>
  <si>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</si>
  <si>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</si>
  <si>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</si>
  <si>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</si>
  <si>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</si>
  <si>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</si>
  <si>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</si>
  <si>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</si>
  <si>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</si>
  <si>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</si>
  <si>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</si>
  <si>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</si>
  <si>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</si>
  <si>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</si>
  <si>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</si>
  <si>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</si>
  <si>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</si>
  <si>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</si>
  <si>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</si>
  <si>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</si>
  <si>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</si>
  <si>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</si>
  <si>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</si>
  <si>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</si>
  <si>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</si>
  <si>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</si>
  <si>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</si>
  <si>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</si>
  <si>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</si>
  <si>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</si>
  <si>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</si>
  <si>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</si>
  <si>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</si>
  <si>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</si>
  <si>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</si>
  <si>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</si>
  <si>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</si>
  <si>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</si>
  <si>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</si>
  <si>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</si>
  <si>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</si>
  <si>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</si>
  <si>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</si>
  <si>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</si>
  <si>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</si>
  <si>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</si>
  <si>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</si>
  <si>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</si>
  <si>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</si>
  <si>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</si>
  <si>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</si>
  <si>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</si>
  <si>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</si>
  <si>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</si>
  <si>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</si>
  <si>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</si>
  <si>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</si>
  <si>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</si>
  <si>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</si>
  <si>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</si>
  <si>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</si>
  <si>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</si>
  <si>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</si>
  <si>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</si>
  <si>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</si>
  <si>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</si>
  <si>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</si>
  <si>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</si>
  <si>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</si>
  <si>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</si>
  <si>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</si>
  <si>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</si>
  <si>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</si>
  <si>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</si>
  <si>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</si>
  <si>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</si>
  <si>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</si>
  <si>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</si>
  <si>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</si>
  <si>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</si>
  <si>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</si>
  <si>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</si>
  <si>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</si>
  <si>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</si>
  <si>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</si>
  <si>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</si>
  <si>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</si>
  <si>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</si>
  <si>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</si>
  <si>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</si>
  <si>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</si>
  <si>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</si>
  <si>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</si>
  <si>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</si>
  <si>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</si>
  <si>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</si>
  <si>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</si>
  <si>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</si>
  <si>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</si>
  <si>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</si>
  <si>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</si>
  <si>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</si>
  <si>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</si>
  <si>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</si>
  <si>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</si>
  <si>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</si>
  <si>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</si>
  <si>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</si>
  <si>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</si>
  <si>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</si>
  <si>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</si>
  <si>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</si>
  <si>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</si>
  <si>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</si>
  <si>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</si>
  <si>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</si>
  <si>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</si>
  <si>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</si>
  <si>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</si>
  <si>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</si>
  <si>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</si>
  <si>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</si>
  <si>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</si>
  <si>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</si>
  <si>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</si>
  <si>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</si>
  <si>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</si>
  <si>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</si>
  <si>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</si>
  <si>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</si>
  <si>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</si>
  <si>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</si>
  <si>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</si>
  <si>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</si>
  <si>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</si>
  <si>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</si>
  <si>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</si>
  <si>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</si>
  <si>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</si>
  <si>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</si>
  <si>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</si>
  <si>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</si>
  <si>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</si>
  <si>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</si>
  <si>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</si>
  <si>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</si>
  <si>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</si>
  <si>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</si>
  <si>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</si>
  <si>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</si>
  <si>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</si>
  <si>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</si>
  <si>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</si>
  <si>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</si>
  <si>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</si>
  <si>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</si>
  <si>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</si>
  <si>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</si>
  <si>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</si>
  <si>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</si>
  <si>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</si>
  <si>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</si>
  <si>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</si>
  <si>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</si>
  <si>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</si>
  <si>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</si>
  <si>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</si>
  <si>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</si>
  <si>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</si>
  <si>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</si>
  <si>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</si>
  <si>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</si>
  <si>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</si>
  <si>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</si>
  <si>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</si>
  <si>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</si>
  <si>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</si>
  <si>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</si>
  <si>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</si>
  <si>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</si>
  <si>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</si>
  <si>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</si>
  <si>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</si>
  <si>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</si>
  <si>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</si>
  <si>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</si>
  <si>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</si>
  <si>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</si>
  <si>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</si>
  <si>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</si>
  <si>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</si>
  <si>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</si>
  <si>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</si>
  <si>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</si>
  <si>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</si>
  <si>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</si>
  <si>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</si>
  <si>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</si>
  <si>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</si>
  <si>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</si>
  <si>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</si>
  <si>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</si>
  <si>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</si>
  <si>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</si>
  <si>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</si>
  <si>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</si>
  <si>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</si>
  <si>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</si>
  <si>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</si>
  <si>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</si>
  <si>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</si>
  <si>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</si>
  <si>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</si>
  <si>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</si>
  <si>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</si>
  <si>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</si>
  <si>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</si>
  <si>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</si>
  <si>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</si>
  <si>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</si>
  <si>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</si>
  <si>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</si>
  <si>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</si>
  <si>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</si>
  <si>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</si>
  <si>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</si>
  <si>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</si>
  <si>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</si>
  <si>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</si>
  <si>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</si>
  <si>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</si>
  <si>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</si>
  <si>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</si>
  <si>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</si>
  <si>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</si>
  <si>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</si>
  <si>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</si>
  <si>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</si>
  <si>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</si>
  <si>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</si>
  <si>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</si>
  <si>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</si>
  <si>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</si>
  <si>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</si>
  <si>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</si>
  <si>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</si>
  <si>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</si>
  <si>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</si>
  <si>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</si>
  <si>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</si>
  <si>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</si>
  <si>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</si>
  <si>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</si>
  <si>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</si>
  <si>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</si>
  <si>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</si>
  <si>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</si>
  <si>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</si>
  <si>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</si>
  <si>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</si>
  <si>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</si>
  <si>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</si>
  <si>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</si>
  <si>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</si>
  <si>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</si>
  <si>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</si>
  <si>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</si>
  <si>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</si>
  <si>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</si>
  <si>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</si>
  <si>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</si>
  <si>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</si>
  <si>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</si>
  <si>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</si>
  <si>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</si>
  <si>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</si>
  <si>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</si>
  <si>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</si>
  <si>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</si>
  <si>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</si>
  <si>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</si>
  <si>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</si>
  <si>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</si>
  <si>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</si>
  <si>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</si>
  <si>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</si>
  <si>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</si>
  <si>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</si>
  <si>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</si>
  <si>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</si>
  <si>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</si>
  <si>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</si>
  <si>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</si>
  <si>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</si>
  <si>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</si>
  <si>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</si>
  <si>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</si>
  <si>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</si>
  <si>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</si>
  <si>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</si>
  <si>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</si>
  <si>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</si>
  <si>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</si>
  <si>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</si>
  <si>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</si>
  <si>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</si>
  <si>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</si>
  <si>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</si>
  <si>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</si>
  <si>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</si>
  <si>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</si>
  <si>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</si>
  <si>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</si>
  <si>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</si>
  <si>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</si>
  <si>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</si>
  <si>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</si>
  <si>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</si>
  <si>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</si>
  <si>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</si>
  <si>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</si>
  <si>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</si>
  <si>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</si>
  <si>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</si>
  <si>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</si>
  <si>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</si>
  <si>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</si>
  <si>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</si>
  <si>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</si>
  <si>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</si>
  <si>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</si>
  <si>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</si>
  <si>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</si>
  <si>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</si>
  <si>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</si>
  <si>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</si>
  <si>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</si>
  <si>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</si>
  <si>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</si>
  <si>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</si>
  <si>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</si>
  <si>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</si>
  <si>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</si>
  <si>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</si>
  <si>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</si>
  <si>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</si>
  <si>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</si>
  <si>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</si>
  <si>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</si>
  <si>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</si>
  <si>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</si>
  <si>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</si>
  <si>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</si>
  <si>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</si>
  <si>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</si>
  <si>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</si>
  <si>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</si>
  <si>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</si>
  <si>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</si>
  <si>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</si>
  <si>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</si>
  <si>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</si>
  <si>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</si>
  <si>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</si>
  <si>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</si>
  <si>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</si>
  <si>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</si>
  <si>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</si>
  <si>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</si>
  <si>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</si>
  <si>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</si>
  <si>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</si>
  <si>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</si>
  <si>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</si>
  <si>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</si>
  <si>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</si>
  <si>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</si>
  <si>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</si>
  <si>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</si>
  <si>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</si>
  <si>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</si>
  <si>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</si>
  <si>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</si>
  <si>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</si>
  <si>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</si>
  <si>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</si>
  <si>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</si>
  <si>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</si>
  <si>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</si>
  <si>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</si>
  <si>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</si>
  <si>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</si>
  <si>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</si>
  <si>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</si>
  <si>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</si>
  <si>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</si>
  <si>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</si>
  <si>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</si>
  <si>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</si>
  <si>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</si>
  <si>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</si>
  <si>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</si>
  <si>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</si>
  <si>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</si>
  <si>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</si>
  <si>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</si>
  <si>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</si>
  <si>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</si>
  <si>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</si>
  <si>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</si>
  <si>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</si>
  <si>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</si>
  <si>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</si>
  <si>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</si>
  <si>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</si>
  <si>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</si>
  <si>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</si>
  <si>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</si>
  <si>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</si>
  <si>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</si>
  <si>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</si>
  <si>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</si>
  <si>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</si>
  <si>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</si>
  <si>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</si>
  <si>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</si>
  <si>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</si>
  <si>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</si>
  <si>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</si>
  <si>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</si>
  <si>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</si>
  <si>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</si>
  <si>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</si>
  <si>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</si>
  <si>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</si>
  <si>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</si>
  <si>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</si>
  <si>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</si>
  <si>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</si>
  <si>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</si>
  <si>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</si>
  <si>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</si>
  <si>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</si>
  <si>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</si>
  <si>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</si>
  <si>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</si>
  <si>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</si>
  <si>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</si>
  <si>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</si>
  <si>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</si>
  <si>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</si>
  <si>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</si>
  <si>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</si>
  <si>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</si>
  <si>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</si>
  <si>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</si>
  <si>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</si>
  <si>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</si>
  <si>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</si>
  <si>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</si>
  <si>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</si>
  <si>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</si>
  <si>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</si>
  <si>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</si>
  <si>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</si>
  <si>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</si>
  <si>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</si>
  <si>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</si>
  <si>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</si>
  <si>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</si>
  <si>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</si>
  <si>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</si>
  <si>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</si>
  <si>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</si>
  <si>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</si>
  <si>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</si>
  <si>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</si>
  <si>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</si>
  <si>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</si>
  <si>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</si>
  <si>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</si>
  <si>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</si>
  <si>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</si>
  <si>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</si>
  <si>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</si>
  <si>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</si>
  <si>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</si>
  <si>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</si>
  <si>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</si>
  <si>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</si>
  <si>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</si>
  <si>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</si>
  <si>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</si>
  <si>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</si>
  <si>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</si>
  <si>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</si>
  <si>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</si>
  <si>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</si>
  <si>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</si>
  <si>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</si>
  <si>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</si>
  <si>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</si>
  <si>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</si>
  <si>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</si>
  <si>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</si>
  <si>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</si>
  <si>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</si>
  <si>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</si>
  <si>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</si>
  <si>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</si>
  <si>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</si>
  <si>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</si>
  <si>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</si>
  <si>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</si>
  <si>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</si>
  <si>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</si>
  <si>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</si>
  <si>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</si>
  <si>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</si>
  <si>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</si>
  <si>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</si>
  <si>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</si>
  <si>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</si>
  <si>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</si>
  <si>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</si>
  <si>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</si>
  <si>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</si>
  <si>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</si>
  <si>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</si>
  <si>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</si>
  <si>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</si>
  <si>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</si>
  <si>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</si>
  <si>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</si>
  <si>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</si>
  <si>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</si>
  <si>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</si>
  <si>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</si>
  <si>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</si>
  <si>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</si>
  <si>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</si>
  <si>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</si>
  <si>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</si>
  <si>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</si>
  <si>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</si>
  <si>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</si>
  <si>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</si>
  <si>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</si>
  <si>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</si>
  <si>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</si>
  <si>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</si>
  <si>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</si>
  <si>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</si>
  <si>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</si>
  <si>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</si>
  <si>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</si>
  <si>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</si>
  <si>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</si>
  <si>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</si>
  <si>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</si>
  <si>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</si>
  <si>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</si>
  <si>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</si>
  <si>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</si>
  <si>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</si>
  <si>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</si>
  <si>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</si>
  <si>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</si>
  <si>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</si>
  <si>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</si>
  <si>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</si>
  <si>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</si>
  <si>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</si>
  <si>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</si>
  <si>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</si>
  <si>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</si>
  <si>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</si>
  <si>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</si>
  <si>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</si>
  <si>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</si>
  <si>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</si>
  <si>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</si>
  <si>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</si>
  <si>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</si>
  <si>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</si>
  <si>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</si>
  <si>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</si>
  <si>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</si>
  <si>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</si>
  <si>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</si>
  <si>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</si>
  <si>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</si>
  <si>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</si>
  <si>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</si>
  <si>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</si>
  <si>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</si>
  <si>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</si>
  <si>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</si>
  <si>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</si>
  <si>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</si>
  <si>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</si>
  <si>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</si>
  <si>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</si>
  <si>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</si>
  <si>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</si>
  <si>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</si>
  <si>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</si>
  <si>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</si>
  <si>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</si>
  <si>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</si>
  <si>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</si>
  <si>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</si>
  <si>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</si>
  <si>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</si>
  <si>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</si>
  <si>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</si>
  <si>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</si>
  <si>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</si>
  <si>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</si>
  <si>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</si>
  <si>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</si>
  <si>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</si>
  <si>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</si>
  <si>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</si>
  <si>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</si>
  <si>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</si>
  <si>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</si>
  <si>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</si>
  <si>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</si>
  <si>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</si>
  <si>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</si>
  <si>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</si>
  <si>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</si>
  <si>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</si>
  <si>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</si>
  <si>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</si>
  <si>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</si>
  <si>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</si>
  <si>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</si>
  <si>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</si>
  <si>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</si>
  <si>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</si>
  <si>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</si>
  <si>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</si>
  <si>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</si>
  <si>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</si>
  <si>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</si>
  <si>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</si>
  <si>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</si>
  <si>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</si>
  <si>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</si>
  <si>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</si>
  <si>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</si>
  <si>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</si>
  <si>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</si>
  <si>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</si>
  <si>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</si>
  <si>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</si>
  <si>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</si>
  <si>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</si>
  <si>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</si>
  <si>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</si>
  <si>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</si>
  <si>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</si>
  <si>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</si>
  <si>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</si>
  <si>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</si>
  <si>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</si>
  <si>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</si>
  <si>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</si>
  <si>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</si>
  <si>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</si>
  <si>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</si>
  <si>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</si>
  <si>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</si>
  <si>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</si>
  <si>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</si>
  <si>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</si>
  <si>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</si>
  <si>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</si>
  <si>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</si>
  <si>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</si>
  <si>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</si>
  <si>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</si>
  <si>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</si>
  <si>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</si>
  <si>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</si>
  <si>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</si>
  <si>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</si>
  <si>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</si>
  <si>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</si>
  <si>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</si>
  <si>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</si>
  <si>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</si>
  <si>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</si>
  <si>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</si>
  <si>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</si>
  <si>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</si>
  <si>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</si>
  <si>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</si>
  <si>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</si>
  <si>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</si>
  <si>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</si>
  <si>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</si>
  <si>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</si>
  <si>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</si>
  <si>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</si>
  <si>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</si>
  <si>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</si>
  <si>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</si>
  <si>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</si>
  <si>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</si>
  <si>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</si>
  <si>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</si>
  <si>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</si>
  <si>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</si>
  <si>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</si>
  <si>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</si>
  <si>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</si>
  <si>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</si>
  <si>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</si>
  <si>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</si>
  <si>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</si>
  <si>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</si>
  <si>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</si>
  <si>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</si>
  <si>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</si>
  <si>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</si>
  <si>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</si>
  <si>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</si>
  <si>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</si>
  <si>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</si>
  <si>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</si>
  <si>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</si>
  <si>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</si>
  <si>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</si>
  <si>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</si>
  <si>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</si>
  <si>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</si>
  <si>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</si>
  <si>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</si>
  <si>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</si>
  <si>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</si>
  <si>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</si>
  <si>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</si>
  <si>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</si>
  <si>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</si>
  <si>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</si>
  <si>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</si>
  <si>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</si>
  <si>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</si>
  <si>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</si>
  <si>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</si>
  <si>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</si>
  <si>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</si>
  <si>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</si>
  <si>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</si>
  <si>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</si>
  <si>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</si>
  <si>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</si>
  <si>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</si>
  <si>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</si>
  <si>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</si>
  <si>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</si>
  <si>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</si>
  <si>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</si>
  <si>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</si>
  <si>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</si>
  <si>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</si>
  <si>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</si>
  <si>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</si>
  <si>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</si>
  <si>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</si>
  <si>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</si>
  <si>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</si>
  <si>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</si>
  <si>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</si>
  <si>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</si>
  <si>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</si>
  <si>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</si>
  <si>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</si>
  <si>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</si>
  <si>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</si>
  <si>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</si>
  <si>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</si>
  <si>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</si>
  <si>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</si>
  <si>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</si>
  <si>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</si>
  <si>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</si>
  <si>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</si>
  <si>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</si>
  <si>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</si>
  <si>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</si>
  <si>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</si>
  <si>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</si>
  <si>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</si>
  <si>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</si>
  <si>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</si>
  <si>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</si>
  <si>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</si>
  <si>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</si>
  <si>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</si>
  <si>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</si>
  <si>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</si>
  <si>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</si>
  <si>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</si>
  <si>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</si>
  <si>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</si>
  <si>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</si>
  <si>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</si>
  <si>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</si>
  <si>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</si>
  <si>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</si>
  <si>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</si>
  <si>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</si>
  <si>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</si>
  <si>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</si>
  <si>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</si>
  <si>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</si>
  <si>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</si>
  <si>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</si>
  <si>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</si>
  <si>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</si>
  <si>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</si>
  <si>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</si>
  <si>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</si>
  <si>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</si>
  <si>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</si>
  <si>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</si>
  <si>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</si>
  <si>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</si>
  <si>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</si>
  <si>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</si>
  <si>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</si>
  <si>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</si>
  <si>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</si>
  <si>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</si>
  <si>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</si>
  <si>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</si>
  <si>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</si>
  <si>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</si>
  <si>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</si>
  <si>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</si>
  <si>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</si>
  <si>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</si>
  <si>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</si>
  <si>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</si>
  <si>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</si>
  <si>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</si>
  <si>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</si>
  <si>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</si>
  <si>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</si>
  <si>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</si>
  <si>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</si>
  <si>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</si>
  <si>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</si>
  <si>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</si>
  <si>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</si>
  <si>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</si>
  <si>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</si>
  <si>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</si>
  <si>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</si>
  <si>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</si>
  <si>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</si>
  <si>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</si>
  <si>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</si>
  <si>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</si>
  <si>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</si>
  <si>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</si>
  <si>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</si>
  <si>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</si>
  <si>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</si>
  <si>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</si>
  <si>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</si>
  <si>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</si>
  <si>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</si>
  <si>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</si>
  <si>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</si>
  <si>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</si>
  <si>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</si>
  <si>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</si>
  <si>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</si>
  <si>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</si>
  <si>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</si>
  <si>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</si>
  <si>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</si>
  <si>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</si>
  <si>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</si>
  <si>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</si>
  <si>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</si>
  <si>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</si>
  <si>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</si>
  <si>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</si>
  <si>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</si>
  <si>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</si>
  <si>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</si>
  <si>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</si>
  <si>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</si>
  <si>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</si>
  <si>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</si>
  <si>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</si>
  <si>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</si>
  <si>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</si>
  <si>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</si>
  <si>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</si>
  <si>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</si>
  <si>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</si>
  <si>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</si>
  <si>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</si>
  <si>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</si>
  <si>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</si>
  <si>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</si>
  <si>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</si>
  <si>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</si>
  <si>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</si>
  <si>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</si>
  <si>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</si>
  <si>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</si>
  <si>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</si>
  <si>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</si>
  <si>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</si>
  <si>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</si>
  <si>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</si>
  <si>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</si>
  <si>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</si>
  <si>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</si>
  <si>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</si>
  <si>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</si>
  <si>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</si>
  <si>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</si>
  <si>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</si>
  <si>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</si>
  <si>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</si>
  <si>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</si>
  <si>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</si>
  <si>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</si>
  <si>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</si>
  <si>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</si>
  <si>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</si>
  <si>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</si>
  <si>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</si>
  <si>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</si>
  <si>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</si>
  <si>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</si>
  <si>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</si>
  <si>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</si>
  <si>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</si>
  <si>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</si>
  <si>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</si>
  <si>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</si>
  <si>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</si>
  <si>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</si>
  <si>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</si>
  <si>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</si>
  <si>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</si>
  <si>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</si>
  <si>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</si>
  <si>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</si>
  <si>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</si>
  <si>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</si>
  <si>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</si>
  <si>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</si>
  <si>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</si>
  <si>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</si>
  <si>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</si>
  <si>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</si>
  <si>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</si>
  <si>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</si>
  <si>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</si>
  <si>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</si>
  <si>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</si>
  <si>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</si>
  <si>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</si>
  <si>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</si>
  <si>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</si>
  <si>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</si>
  <si>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</si>
  <si>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</si>
  <si>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</si>
  <si>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</si>
  <si>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</si>
  <si>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</si>
  <si>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</si>
  <si>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</si>
  <si>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</si>
  <si>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</si>
  <si>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</si>
  <si>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</si>
  <si>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</si>
  <si>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</si>
  <si>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</si>
  <si>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</si>
  <si>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</si>
  <si>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</si>
  <si>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</si>
  <si>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</si>
  <si>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</si>
  <si>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</si>
  <si>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</si>
  <si>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</si>
  <si>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</si>
  <si>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</si>
  <si>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</si>
  <si>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</si>
  <si>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</si>
  <si>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</si>
  <si>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</si>
  <si>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</si>
  <si>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</si>
  <si>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</si>
  <si>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</si>
  <si>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</si>
  <si>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</si>
  <si>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</si>
  <si>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</si>
  <si>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</si>
  <si>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</si>
  <si>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</si>
  <si>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</si>
  <si>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</si>
  <si>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</si>
  <si>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</si>
  <si>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</si>
  <si>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</si>
  <si>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</si>
  <si>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</si>
  <si>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</si>
  <si>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</si>
  <si>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</si>
  <si>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</si>
  <si>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</si>
  <si>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</si>
  <si>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</si>
  <si>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</si>
  <si>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</si>
  <si>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</si>
  <si>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</si>
  <si>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</si>
  <si>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</si>
  <si>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</si>
  <si>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</si>
  <si>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</si>
  <si>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</si>
  <si>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</si>
  <si>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</si>
  <si>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</si>
  <si>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</si>
  <si>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</si>
  <si>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</si>
  <si>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</si>
  <si>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</si>
  <si>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</si>
  <si>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</si>
  <si>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</si>
  <si>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</si>
  <si>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</si>
  <si>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</si>
  <si>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</si>
  <si>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</si>
  <si>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</si>
  <si>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</si>
  <si>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</si>
  <si>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</si>
  <si>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</si>
  <si>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</si>
  <si>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</si>
  <si>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</si>
  <si>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</si>
  <si>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</si>
  <si>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</si>
  <si>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</si>
  <si>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</si>
  <si>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</si>
  <si>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</si>
  <si>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</si>
  <si>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</si>
  <si>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</si>
  <si>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</si>
  <si>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</si>
  <si>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</si>
  <si>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</si>
  <si>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</si>
  <si>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</si>
  <si>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</si>
  <si>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</si>
  <si>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</si>
  <si>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</si>
  <si>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</si>
  <si>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</si>
  <si>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</si>
  <si>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</si>
  <si>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</si>
  <si>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</si>
  <si>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</si>
  <si>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</si>
  <si>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</si>
  <si>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</si>
  <si>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</si>
  <si>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</si>
  <si>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</si>
  <si>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</si>
  <si>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</si>
  <si>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</si>
  <si>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</si>
  <si>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</si>
  <si>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</si>
  <si>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</si>
  <si>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</si>
  <si>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</si>
  <si>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</si>
  <si>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</si>
  <si>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</si>
  <si>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</si>
  <si>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</si>
  <si>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</si>
  <si>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</si>
  <si>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</si>
  <si>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</si>
  <si>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</si>
  <si>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</si>
  <si>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</si>
  <si>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</si>
  <si>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</si>
  <si>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</si>
  <si>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</si>
  <si>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</si>
  <si>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</si>
  <si>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</si>
  <si>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</si>
  <si>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</si>
  <si>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</si>
  <si>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</si>
  <si>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</si>
  <si>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</si>
  <si>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</si>
  <si>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</si>
  <si>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</si>
  <si>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</si>
  <si>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</si>
  <si>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</si>
  <si>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</si>
  <si>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</si>
  <si>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</si>
  <si>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</si>
  <si>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</si>
  <si>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</si>
  <si>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</si>
  <si>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</si>
  <si>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</si>
  <si>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</si>
  <si>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</si>
  <si>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</si>
  <si>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</si>
  <si>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</si>
  <si>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</si>
  <si>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</si>
  <si>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</si>
  <si>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</si>
  <si>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</si>
  <si>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</si>
  <si>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</si>
  <si>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</si>
  <si>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</si>
  <si>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</si>
  <si>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</si>
  <si>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</si>
  <si>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</si>
  <si>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</si>
  <si>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</si>
  <si>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</si>
  <si>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</si>
  <si>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</si>
  <si>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</si>
  <si>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</si>
  <si>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</si>
  <si>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</si>
  <si>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</si>
  <si>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</si>
  <si>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</si>
  <si>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</si>
  <si>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</si>
  <si>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</si>
  <si>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</si>
  <si>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</si>
  <si>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</si>
  <si>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</si>
  <si>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</si>
  <si>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</si>
  <si>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</si>
  <si>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</si>
  <si>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</si>
  <si>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</si>
  <si>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</si>
  <si>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</si>
  <si>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</si>
  <si>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</si>
  <si>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</si>
  <si>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</si>
  <si>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</si>
  <si>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</si>
  <si>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</si>
  <si>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</si>
  <si>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</si>
  <si>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</si>
  <si>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</si>
  <si>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</si>
  <si>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</si>
  <si>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</si>
  <si>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</si>
  <si>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</si>
  <si>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</si>
  <si>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</si>
  <si>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</si>
  <si>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</si>
  <si>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</si>
  <si>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</si>
  <si>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</si>
  <si>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</si>
  <si>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</si>
  <si>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</si>
  <si>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</si>
  <si>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</si>
  <si>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</si>
  <si>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</si>
  <si>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</si>
  <si>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</si>
  <si>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</si>
  <si>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</si>
  <si>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</si>
  <si>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</si>
  <si>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</si>
  <si>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</si>
  <si>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</si>
  <si>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</si>
  <si>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</si>
  <si>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</si>
  <si>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</si>
  <si>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</si>
  <si>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</si>
  <si>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</si>
  <si>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</si>
  <si>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</si>
  <si>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</si>
  <si>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</si>
  <si>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</si>
  <si>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</si>
  <si>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</si>
  <si>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</si>
  <si>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</si>
  <si>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</si>
  <si>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</si>
  <si>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</si>
  <si>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</si>
  <si>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</si>
  <si>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</si>
  <si>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</si>
  <si>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</si>
  <si>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</si>
  <si>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</si>
  <si>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</si>
  <si>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</si>
  <si>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</si>
  <si>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</si>
  <si>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</si>
  <si>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</si>
  <si>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</si>
  <si>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</si>
  <si>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</si>
  <si>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</si>
  <si>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</si>
  <si>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</si>
  <si>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</si>
  <si>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</si>
  <si>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</si>
  <si>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</si>
  <si>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</si>
  <si>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</si>
  <si>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</si>
  <si>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</si>
  <si>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</si>
  <si>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</si>
  <si>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</si>
  <si>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</si>
  <si>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</si>
  <si>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</si>
  <si>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</si>
  <si>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</si>
  <si>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</si>
  <si>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</si>
  <si>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</si>
  <si>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</si>
  <si>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</si>
  <si>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</si>
  <si>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</si>
  <si>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</si>
  <si>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</si>
  <si>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</si>
  <si>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</si>
  <si>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</si>
  <si>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</si>
  <si>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</si>
  <si>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</si>
  <si>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</si>
  <si>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</si>
  <si>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</si>
  <si>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</si>
  <si>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</si>
  <si>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</si>
  <si>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</si>
  <si>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</si>
  <si>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</si>
  <si>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</si>
  <si>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</si>
  <si>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</si>
  <si>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</si>
  <si>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</si>
  <si>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</si>
  <si>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</si>
  <si>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</si>
  <si>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</si>
  <si>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</si>
  <si>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</si>
  <si>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</si>
  <si>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</si>
  <si>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</si>
  <si>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</si>
  <si>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</si>
  <si>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</si>
  <si>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</si>
  <si>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</si>
  <si>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</si>
  <si>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</si>
  <si>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</si>
  <si>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</si>
  <si>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</si>
  <si>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</si>
  <si>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</si>
  <si>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</si>
  <si>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</si>
  <si>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</si>
  <si>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</si>
  <si>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</si>
  <si>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</si>
  <si>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</si>
  <si>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</si>
  <si>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</si>
  <si>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</si>
  <si>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</si>
  <si>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</si>
  <si>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</si>
  <si>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</si>
  <si>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</si>
  <si>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</si>
  <si>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</si>
  <si>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</si>
  <si>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</si>
  <si>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</si>
  <si>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</si>
  <si>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</si>
  <si>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</si>
  <si>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</si>
  <si>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</si>
  <si>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</si>
  <si>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</si>
  <si>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</si>
  <si>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</si>
  <si>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</si>
  <si>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</si>
  <si>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</si>
  <si>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</si>
  <si>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</si>
  <si>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</si>
  <si>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</si>
  <si>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</si>
  <si>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</si>
  <si>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</si>
  <si>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</si>
  <si>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</si>
  <si>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</si>
  <si>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</si>
  <si>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</si>
  <si>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</si>
  <si>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</si>
  <si>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</si>
  <si>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</si>
  <si>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</si>
  <si>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</si>
  <si>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</si>
  <si>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</si>
  <si>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</si>
  <si>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</si>
  <si>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</si>
  <si>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</si>
  <si>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</si>
  <si>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</si>
  <si>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</si>
  <si>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</si>
  <si>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</si>
  <si>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</si>
  <si>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</si>
  <si>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</si>
  <si>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</si>
  <si>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</si>
  <si>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</si>
  <si>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</si>
  <si>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</si>
  <si>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</si>
  <si>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</si>
  <si>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</si>
  <si>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</si>
  <si>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</si>
  <si>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</si>
  <si>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</si>
  <si>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</si>
  <si>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</si>
  <si>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</si>
  <si>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</si>
  <si>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</si>
  <si>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</si>
  <si>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</si>
  <si>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</si>
  <si>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</si>
  <si>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</si>
  <si>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</si>
  <si>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</si>
  <si>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</si>
  <si>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</si>
  <si>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</si>
  <si>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</si>
  <si>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</si>
  <si>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</si>
  <si>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</si>
  <si>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</si>
  <si>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</si>
  <si>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</si>
  <si>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</si>
  <si>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</si>
  <si>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</si>
  <si>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</si>
  <si>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</si>
  <si>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</si>
  <si>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</si>
  <si>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</si>
  <si>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</si>
  <si>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</si>
  <si>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</si>
  <si>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</si>
  <si>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</si>
  <si>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</si>
  <si>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</si>
  <si>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</si>
  <si>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</si>
  <si>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</si>
  <si>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</si>
  <si>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</si>
  <si>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</si>
  <si>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</si>
  <si>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</si>
  <si>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</si>
  <si>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</si>
  <si>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</si>
  <si>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</si>
  <si>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</si>
  <si>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</si>
  <si>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</si>
  <si>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</si>
  <si>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</si>
  <si>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</si>
  <si>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</si>
  <si>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</si>
  <si>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</si>
  <si>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</si>
  <si>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</si>
  <si>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</si>
  <si>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</si>
  <si>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</si>
  <si>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</si>
  <si>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</si>
  <si>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</si>
  <si>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</si>
  <si>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</si>
  <si>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</si>
  <si>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</si>
  <si>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</si>
  <si>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</si>
  <si>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</si>
  <si>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</si>
  <si>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</si>
  <si>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</si>
  <si>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</si>
  <si>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</si>
  <si>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</si>
  <si>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</si>
  <si>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</si>
  <si>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</si>
  <si>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</si>
  <si>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</si>
  <si>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</si>
  <si>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</si>
  <si>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</si>
  <si>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</si>
  <si>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</si>
  <si>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</si>
  <si>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</si>
  <si>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</si>
  <si>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</si>
  <si>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</si>
  <si>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</si>
  <si>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</si>
  <si>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</si>
  <si>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</si>
  <si>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</si>
  <si>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</si>
  <si>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</si>
  <si>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</si>
  <si>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</si>
  <si>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</si>
  <si>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</si>
  <si>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</si>
  <si>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</si>
  <si>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</si>
  <si>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</si>
  <si>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</si>
  <si>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</si>
  <si>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</si>
  <si>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</si>
  <si>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</si>
  <si>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</si>
  <si>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</si>
  <si>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</si>
  <si>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</si>
  <si>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</si>
  <si>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</si>
  <si>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</si>
  <si>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</si>
  <si>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</si>
  <si>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</si>
  <si>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</si>
  <si>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</si>
  <si>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</si>
  <si>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</si>
  <si>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</si>
  <si>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</si>
  <si>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</si>
  <si>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</si>
  <si>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</si>
  <si>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</si>
  <si>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</si>
  <si>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</si>
  <si>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</si>
  <si>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</si>
  <si>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</si>
  <si>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</si>
  <si>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</si>
  <si>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</si>
  <si>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</si>
  <si>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</si>
  <si>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</si>
  <si>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</si>
  <si>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</si>
  <si>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</si>
  <si>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</si>
  <si>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</si>
  <si>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</si>
  <si>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</si>
  <si>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</si>
  <si>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</si>
  <si>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</si>
  <si>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</si>
  <si>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</si>
  <si>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</si>
  <si>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</si>
  <si>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</si>
  <si>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</si>
  <si>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</si>
  <si>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</si>
  <si>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</si>
  <si>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</si>
  <si>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</si>
  <si>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</si>
  <si>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</si>
  <si>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</si>
  <si>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</si>
  <si>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</si>
  <si>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</si>
  <si>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</si>
  <si>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</si>
  <si>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</si>
  <si>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</si>
  <si>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</si>
  <si>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</si>
  <si>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</si>
  <si>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</si>
  <si>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</si>
  <si>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</si>
  <si>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</si>
  <si>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</si>
  <si>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</si>
  <si>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</si>
  <si>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</si>
  <si>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</si>
  <si>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</si>
  <si>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</si>
  <si>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</si>
  <si>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</si>
  <si>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</si>
  <si>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</si>
  <si>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</si>
  <si>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</si>
  <si>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</si>
  <si>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</si>
  <si>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</si>
  <si>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</si>
  <si>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</si>
  <si>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</si>
  <si>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</si>
  <si>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</si>
  <si>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</si>
  <si>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</si>
  <si>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</si>
  <si>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</si>
  <si>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</si>
  <si>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</si>
  <si>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</si>
  <si>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</si>
  <si>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</si>
  <si>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</si>
  <si>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</si>
  <si>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</si>
  <si>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</si>
  <si>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</si>
  <si>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</si>
  <si>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</si>
  <si>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</si>
  <si>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</si>
  <si>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</si>
  <si>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</si>
  <si>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</si>
  <si>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</si>
  <si>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</si>
  <si>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</si>
  <si>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</si>
  <si>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</si>
  <si>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</si>
  <si>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</si>
  <si>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</si>
  <si>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</si>
  <si>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</si>
  <si>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</si>
  <si>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</si>
  <si>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</si>
  <si>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</si>
  <si>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</si>
  <si>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</si>
  <si>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</si>
  <si>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</si>
  <si>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</si>
  <si>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</si>
  <si>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</si>
  <si>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</si>
  <si>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</si>
  <si>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</si>
  <si>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</si>
  <si>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</si>
  <si>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</si>
  <si>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</si>
  <si>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</si>
  <si>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</si>
  <si>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</si>
  <si>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</si>
  <si>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</si>
  <si>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</si>
  <si>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</si>
  <si>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</si>
  <si>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</si>
  <si>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</si>
  <si>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</si>
  <si>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</si>
  <si>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</si>
  <si>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</si>
  <si>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</si>
  <si>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</si>
  <si>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</si>
  <si>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</si>
  <si>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</si>
  <si>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</si>
  <si>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</si>
  <si>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</si>
  <si>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</si>
  <si>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</si>
  <si>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</si>
  <si>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</si>
  <si>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</si>
  <si>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</si>
  <si>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</si>
  <si>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</si>
  <si>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</si>
  <si>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</si>
  <si>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</si>
  <si>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</si>
  <si>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</si>
  <si>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</si>
  <si>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</si>
  <si>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</si>
  <si>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</si>
  <si>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</si>
  <si>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</si>
  <si>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</si>
  <si>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</si>
  <si>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</si>
  <si>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</si>
  <si>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</si>
  <si>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</si>
  <si>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</si>
  <si>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</si>
  <si>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</si>
  <si>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</si>
  <si>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</si>
  <si>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</si>
  <si>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</si>
  <si>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</si>
  <si>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</si>
  <si>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</si>
  <si>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</si>
  <si>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</si>
  <si>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</si>
  <si>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</si>
  <si>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</si>
  <si>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</si>
  <si>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</si>
  <si>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</si>
  <si>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</si>
  <si>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</si>
  <si>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</si>
  <si>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</si>
  <si>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</si>
  <si>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</si>
  <si>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</si>
  <si>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</si>
  <si>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</si>
  <si>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</si>
  <si>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</si>
  <si>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</si>
  <si>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</si>
  <si>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</si>
  <si>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</si>
  <si>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</si>
  <si>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</si>
  <si>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</si>
  <si>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</si>
  <si>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</si>
  <si>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</si>
  <si>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</si>
  <si>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</si>
  <si>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</si>
  <si>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</si>
  <si>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</si>
  <si>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</si>
  <si>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</si>
  <si>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</si>
  <si>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</si>
  <si>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</si>
  <si>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</si>
  <si>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</si>
  <si>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</si>
  <si>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</si>
  <si>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</si>
  <si>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</si>
  <si>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</si>
  <si>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</si>
  <si>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</si>
  <si>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</si>
  <si>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</si>
  <si>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</si>
  <si>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</si>
  <si>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</si>
  <si>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</si>
  <si>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</si>
  <si>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</si>
  <si>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</si>
  <si>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</si>
  <si>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</si>
  <si>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</si>
  <si>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</si>
  <si>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</si>
  <si>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</si>
  <si>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</si>
  <si>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</si>
  <si>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</si>
  <si>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</si>
  <si>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</si>
  <si>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</si>
  <si>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</si>
  <si>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</si>
  <si>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</si>
  <si>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</si>
  <si>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</si>
  <si>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</si>
  <si>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</si>
  <si>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</si>
  <si>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</si>
  <si>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</si>
  <si>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</si>
  <si>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</si>
  <si>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</si>
  <si>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</si>
  <si>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</si>
  <si>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</si>
  <si>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</si>
  <si>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</si>
  <si>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</si>
  <si>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</si>
  <si>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</si>
  <si>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</si>
  <si>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</si>
  <si>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</si>
  <si>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</si>
  <si>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</si>
  <si>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</si>
  <si>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</si>
  <si>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</si>
  <si>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</si>
  <si>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</si>
  <si>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</si>
  <si>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</si>
  <si>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</si>
  <si>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</si>
  <si>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</si>
  <si>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</si>
  <si>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</si>
  <si>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</si>
  <si>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</si>
  <si>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</si>
  <si>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</si>
  <si>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</si>
  <si>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</si>
  <si>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</si>
  <si>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</si>
  <si>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</si>
  <si>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</si>
  <si>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</si>
  <si>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</si>
  <si>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</si>
  <si>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</si>
  <si>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</si>
  <si>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</si>
  <si>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</si>
  <si>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</si>
  <si>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</si>
  <si>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</si>
  <si>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</si>
  <si>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</si>
  <si>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</si>
  <si>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</si>
  <si>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</si>
  <si>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</si>
  <si>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</si>
  <si>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</si>
  <si>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</si>
  <si>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</si>
  <si>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</si>
  <si>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</si>
  <si>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</si>
  <si>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</si>
  <si>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</si>
  <si>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</si>
  <si>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</si>
  <si>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</si>
  <si>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</si>
  <si>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</si>
  <si>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</si>
  <si>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</si>
  <si>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</si>
  <si>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</si>
  <si>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</si>
  <si>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</si>
  <si>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</si>
  <si>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</si>
  <si>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</si>
  <si>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</si>
  <si>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</si>
  <si>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</si>
  <si>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</si>
  <si>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</si>
  <si>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</si>
  <si>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</si>
  <si>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</si>
  <si>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</si>
  <si>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</si>
  <si>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</si>
  <si>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</si>
  <si>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</si>
  <si>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</si>
  <si>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</si>
  <si>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</si>
  <si>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</si>
  <si>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</si>
  <si>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</si>
  <si>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</si>
  <si>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</si>
  <si>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</si>
  <si>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</si>
  <si>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</si>
  <si>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</si>
  <si>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</si>
  <si>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</si>
  <si>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</si>
  <si>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</si>
  <si>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</si>
  <si>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</si>
  <si>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</si>
  <si>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</si>
  <si>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</si>
  <si>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</si>
  <si>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</si>
  <si>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</si>
  <si>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</si>
  <si>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</si>
  <si>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</si>
  <si>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</si>
  <si>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</si>
  <si>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</si>
  <si>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</si>
  <si>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</si>
  <si>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</si>
  <si>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</si>
  <si>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</si>
  <si>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</si>
  <si>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</si>
  <si>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</si>
  <si>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</si>
  <si>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</si>
  <si>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</si>
  <si>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</si>
  <si>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</si>
  <si>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</si>
  <si>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</si>
  <si>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</si>
  <si>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</si>
  <si>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</si>
  <si>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</si>
  <si>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</si>
  <si>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</si>
  <si>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</si>
  <si>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</si>
  <si>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</si>
  <si>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</si>
  <si>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</si>
  <si>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</si>
  <si>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</si>
  <si>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</si>
  <si>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</si>
  <si>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</si>
  <si>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</si>
  <si>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</si>
  <si>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</si>
  <si>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</si>
  <si>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</si>
  <si>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</si>
  <si>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</si>
  <si>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</si>
  <si>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</si>
  <si>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</si>
  <si>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</si>
  <si>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</si>
  <si>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</si>
  <si>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</si>
  <si>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</si>
  <si>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</si>
  <si>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</si>
  <si>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</si>
  <si>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</si>
  <si>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</si>
  <si>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</si>
  <si>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</si>
  <si>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</si>
  <si>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</si>
  <si>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</si>
  <si>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</si>
  <si>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</si>
  <si>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</si>
  <si>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</si>
  <si>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</si>
  <si>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</si>
  <si>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</si>
  <si>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</si>
  <si>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</si>
  <si>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</si>
  <si>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</si>
  <si>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</si>
  <si>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</si>
  <si>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</si>
  <si>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</si>
  <si>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</si>
  <si>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</si>
  <si>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</si>
  <si>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</si>
  <si>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</si>
  <si>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</si>
  <si>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</si>
  <si>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</si>
  <si>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</si>
  <si>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</si>
  <si>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</si>
  <si>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</si>
  <si>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</si>
  <si>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</si>
  <si>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</si>
  <si>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</si>
  <si>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</si>
  <si>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</si>
  <si>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</si>
  <si>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</si>
  <si>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</si>
  <si>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</si>
  <si>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</si>
  <si>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</si>
  <si>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</si>
  <si>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</si>
  <si>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</si>
  <si>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</si>
  <si>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</si>
  <si>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</si>
  <si>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</si>
  <si>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</si>
  <si>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</si>
  <si>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</si>
  <si>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</si>
  <si>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</si>
  <si>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</si>
  <si>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</si>
  <si>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</si>
  <si>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</si>
  <si>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</si>
  <si>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</si>
  <si>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</si>
  <si>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</si>
  <si>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</si>
  <si>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</si>
  <si>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</si>
  <si>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</si>
  <si>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</si>
  <si>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</si>
  <si>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</si>
  <si>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</si>
  <si>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</si>
  <si>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</si>
  <si>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</si>
  <si>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</si>
  <si>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</si>
  <si>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</si>
  <si>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</si>
  <si>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</si>
  <si>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</si>
  <si>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</si>
  <si>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</si>
  <si>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</si>
  <si>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</si>
  <si>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</si>
  <si>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</si>
  <si>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</si>
  <si>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</si>
  <si>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</si>
  <si>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</si>
  <si>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</si>
  <si>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</si>
  <si>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</si>
  <si>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</si>
  <si>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</si>
  <si>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</si>
  <si>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</si>
  <si>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</si>
  <si>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</si>
  <si>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</si>
  <si>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</si>
  <si>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</si>
  <si>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</si>
  <si>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</si>
  <si>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</si>
  <si>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</si>
  <si>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</si>
  <si>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</si>
  <si>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</si>
  <si>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</si>
  <si>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</si>
  <si>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</si>
  <si>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</si>
  <si>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</si>
  <si>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</si>
  <si>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</si>
  <si>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</si>
  <si>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</si>
  <si>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</si>
  <si>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</si>
  <si>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</si>
  <si>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</si>
  <si>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</si>
  <si>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</si>
  <si>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</si>
  <si>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</si>
  <si>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</si>
  <si>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</si>
  <si>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</si>
  <si>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</si>
  <si>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</si>
  <si>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</si>
  <si>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</si>
  <si>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</si>
  <si>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</si>
  <si>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</si>
  <si>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</si>
  <si>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</si>
  <si>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</si>
  <si>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</si>
  <si>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</si>
  <si>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</si>
  <si>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</si>
  <si>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</si>
  <si>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</si>
  <si>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</si>
  <si>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</si>
  <si>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</si>
  <si>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</si>
  <si>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</si>
  <si>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</si>
  <si>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</si>
  <si>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</si>
  <si>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</si>
  <si>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</si>
  <si>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</si>
  <si>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</si>
  <si>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</si>
  <si>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</si>
  <si>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</si>
  <si>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</si>
  <si>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</si>
  <si>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</si>
  <si>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</si>
  <si>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</si>
  <si>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</si>
  <si>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</si>
  <si>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</si>
  <si>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</si>
  <si>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</si>
  <si>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</si>
  <si>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</si>
  <si>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</si>
  <si>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</si>
  <si>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</si>
  <si>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</si>
  <si>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</si>
  <si>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</si>
  <si>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</si>
  <si>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</si>
  <si>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</si>
  <si>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</si>
  <si>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</si>
  <si>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</si>
  <si>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</si>
  <si>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</si>
  <si>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</si>
  <si>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</si>
  <si>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</si>
  <si>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</si>
  <si>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</si>
  <si>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</si>
  <si>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</si>
  <si>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</si>
  <si>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</si>
  <si>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</si>
  <si>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</si>
  <si>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</si>
  <si>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</si>
  <si>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</si>
  <si>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</si>
  <si>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</si>
  <si>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</si>
  <si>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</si>
  <si>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</si>
  <si>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</si>
  <si>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</si>
  <si>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</si>
  <si>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</si>
  <si>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</si>
  <si>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</si>
  <si>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</si>
  <si>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</si>
  <si>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</si>
  <si>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</si>
  <si>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</si>
  <si>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</si>
  <si>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</si>
  <si>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</si>
  <si>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</si>
  <si>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</si>
  <si>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</si>
  <si>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</si>
  <si>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</si>
  <si>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</si>
  <si>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</si>
  <si>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</si>
  <si>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</si>
  <si>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</si>
  <si>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</si>
  <si>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</si>
  <si>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</si>
  <si>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</si>
  <si>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</si>
  <si>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</si>
  <si>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</si>
  <si>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</si>
  <si>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</si>
  <si>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</si>
  <si>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</si>
  <si>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</si>
  <si>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</si>
  <si>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</si>
  <si>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</si>
  <si>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</si>
  <si>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</si>
  <si>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</si>
  <si>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</si>
  <si>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</si>
  <si>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</si>
  <si>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</si>
  <si>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</si>
  <si>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</si>
  <si>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</si>
  <si>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</si>
  <si>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</si>
  <si>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</si>
  <si>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</si>
  <si>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</si>
  <si>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</si>
  <si>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</si>
  <si>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</si>
  <si>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</si>
  <si>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</si>
  <si>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</si>
  <si>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</si>
  <si>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</si>
  <si>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</si>
  <si>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</si>
  <si>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</si>
  <si>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</si>
  <si>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</si>
  <si>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</si>
  <si>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</si>
  <si>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</si>
  <si>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</si>
  <si>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</si>
  <si>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</si>
  <si>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</si>
  <si>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</si>
  <si>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</si>
  <si>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</si>
  <si>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</si>
  <si>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</si>
  <si>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</si>
  <si>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</si>
  <si>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</si>
  <si>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</si>
  <si>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</si>
  <si>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</si>
  <si>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</si>
  <si>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</si>
  <si>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</si>
  <si>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</si>
  <si>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</si>
  <si>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</si>
  <si>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</si>
  <si>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</si>
  <si>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</si>
  <si>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</si>
  <si>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</si>
  <si>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</si>
  <si>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</si>
  <si>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</si>
  <si>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</si>
  <si>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</si>
  <si>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</si>
  <si>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</si>
  <si>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</si>
  <si>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</si>
  <si>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</si>
  <si>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</si>
  <si>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</si>
  <si>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</si>
  <si>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</si>
  <si>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</si>
  <si>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</si>
  <si>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</si>
  <si>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</si>
  <si>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</si>
  <si>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</si>
  <si>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</si>
  <si>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</si>
  <si>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</si>
  <si>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</si>
  <si>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</si>
  <si>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</si>
  <si>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</si>
  <si>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</si>
  <si>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</si>
  <si>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</si>
  <si>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</si>
  <si>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</si>
  <si>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</si>
  <si>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</si>
  <si>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</si>
  <si>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</si>
  <si>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</si>
  <si>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</si>
  <si>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</si>
  <si>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</si>
  <si>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</si>
  <si>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</si>
  <si>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</si>
  <si>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</si>
  <si>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</si>
  <si>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</si>
  <si>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</si>
  <si>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</si>
  <si>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</si>
  <si>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</si>
  <si>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</si>
  <si>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</si>
  <si>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</si>
  <si>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</si>
  <si>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</si>
  <si>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</si>
  <si>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</si>
  <si>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</si>
  <si>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</si>
  <si>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</si>
  <si>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</si>
  <si>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</si>
  <si>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</si>
  <si>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</si>
  <si>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</si>
  <si>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</si>
  <si>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</si>
  <si>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</si>
  <si>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</si>
  <si>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</si>
  <si>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</si>
  <si>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</si>
  <si>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</si>
  <si>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</si>
  <si>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</si>
  <si>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</si>
  <si>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</si>
  <si>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</si>
  <si>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</si>
  <si>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</si>
  <si>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</si>
  <si>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</si>
  <si>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</si>
  <si>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</si>
  <si>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</si>
  <si>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</si>
  <si>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</si>
  <si>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</si>
  <si>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</si>
  <si>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</si>
  <si>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</si>
  <si>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</si>
  <si>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</si>
  <si>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</si>
  <si>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</si>
  <si>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</si>
  <si>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</si>
  <si>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</si>
  <si>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</si>
  <si>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</si>
  <si>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</si>
  <si>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</si>
  <si>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</si>
  <si>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</si>
  <si>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</si>
  <si>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</si>
  <si>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</si>
  <si>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</si>
  <si>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</si>
  <si>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</si>
  <si>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</si>
  <si>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</si>
  <si>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</si>
  <si>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</si>
  <si>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</si>
  <si>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</si>
  <si>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</si>
  <si>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</si>
  <si>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</si>
  <si>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</si>
  <si>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</si>
  <si>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</si>
  <si>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</si>
  <si>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</si>
  <si>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</si>
  <si>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</si>
  <si>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</si>
  <si>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</si>
  <si>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</si>
  <si>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</si>
  <si>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</si>
  <si>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</si>
  <si>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</si>
  <si>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</si>
  <si>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</si>
  <si>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</si>
  <si>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</si>
  <si>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</si>
  <si>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</si>
  <si>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</si>
  <si>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</si>
  <si>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</si>
  <si>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</si>
  <si>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</si>
  <si>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</si>
  <si>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</si>
  <si>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</si>
  <si>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</si>
  <si>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</si>
  <si>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</si>
  <si>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</si>
  <si>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</si>
  <si>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</si>
  <si>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</si>
  <si>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</si>
  <si>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</si>
  <si>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</si>
  <si>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</si>
  <si>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</si>
  <si>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</si>
  <si>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</si>
  <si>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</si>
  <si>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</si>
  <si>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</si>
  <si>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</si>
  <si>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</si>
  <si>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</si>
  <si>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</si>
  <si>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</si>
  <si>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</si>
  <si>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</si>
  <si>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</si>
  <si>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</si>
  <si>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</si>
  <si>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</si>
  <si>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</si>
  <si>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</si>
  <si>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</si>
  <si>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</si>
  <si>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</si>
  <si>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</si>
  <si>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</si>
  <si>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</si>
  <si>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</si>
  <si>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</si>
  <si>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</si>
  <si>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</si>
  <si>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</si>
  <si>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</si>
  <si>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</si>
  <si>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</si>
  <si>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</si>
  <si>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</si>
  <si>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</si>
  <si>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</si>
  <si>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</si>
  <si>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</si>
  <si>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</si>
  <si>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</si>
  <si>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</si>
  <si>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</si>
  <si>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</si>
  <si>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</si>
  <si>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</si>
  <si>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</si>
  <si>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</si>
  <si>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</si>
  <si>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</si>
  <si>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</si>
  <si>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</si>
  <si>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</si>
  <si>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</si>
  <si>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</si>
  <si>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</si>
  <si>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</si>
  <si>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</si>
  <si>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</si>
  <si>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</si>
  <si>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</si>
  <si>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</si>
  <si>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</si>
  <si>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</si>
  <si>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</si>
  <si>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</si>
  <si>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</si>
  <si>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</si>
  <si>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</si>
  <si>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</si>
  <si>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</si>
  <si>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</si>
  <si>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</si>
  <si>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</si>
  <si>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</si>
  <si>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</si>
  <si>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</si>
  <si>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</si>
  <si>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</si>
  <si>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</si>
  <si>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</si>
  <si>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</si>
  <si>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</si>
  <si>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</si>
  <si>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</si>
  <si>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</si>
  <si>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</si>
  <si>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</si>
  <si>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</si>
  <si>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</si>
  <si>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</si>
  <si>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</si>
  <si>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</si>
  <si>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</si>
  <si>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</si>
  <si>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</si>
  <si>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</si>
  <si>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</si>
  <si>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</si>
  <si>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</si>
  <si>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</si>
  <si>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</si>
  <si>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</si>
  <si>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</si>
  <si>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</si>
  <si>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</si>
  <si>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</si>
  <si>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</si>
  <si>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</si>
  <si>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</si>
  <si>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</si>
  <si>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</si>
  <si>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</si>
  <si>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</si>
  <si>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</si>
  <si>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</si>
  <si>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</si>
  <si>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</si>
  <si>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</si>
  <si>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</si>
  <si>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</si>
  <si>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</si>
  <si>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</si>
  <si>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</si>
  <si>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</si>
  <si>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</si>
  <si>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</si>
  <si>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</si>
  <si>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</si>
  <si>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</si>
  <si>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</si>
  <si>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</si>
  <si>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</si>
  <si>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</si>
  <si>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</si>
  <si>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</si>
  <si>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</si>
  <si>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</si>
  <si>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</si>
  <si>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</si>
  <si>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</si>
  <si>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</si>
  <si>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</si>
  <si>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</si>
  <si>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</si>
  <si>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</si>
  <si>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</si>
  <si>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</si>
  <si>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</si>
  <si>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</si>
  <si>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</si>
  <si>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</si>
  <si>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</si>
  <si>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</si>
  <si>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</si>
  <si>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</si>
  <si>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</si>
  <si>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</si>
  <si>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</si>
  <si>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</si>
  <si>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</si>
  <si>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</si>
  <si>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</si>
  <si>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</si>
  <si>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</si>
  <si>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</si>
  <si>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</si>
  <si>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</si>
  <si>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</si>
  <si>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</si>
  <si>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</si>
  <si>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</si>
  <si>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</si>
  <si>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</si>
  <si>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</si>
  <si>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</si>
  <si>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</si>
  <si>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</si>
  <si>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</si>
  <si>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</si>
  <si>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</si>
  <si>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</si>
  <si>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</si>
  <si>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</si>
  <si>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</si>
  <si>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</si>
  <si>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</si>
  <si>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</si>
  <si>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</si>
  <si>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</si>
  <si>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</si>
  <si>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</si>
  <si>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</si>
  <si>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</si>
  <si>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</si>
  <si>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</si>
  <si>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</si>
  <si>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</si>
  <si>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</si>
  <si>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</si>
  <si>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</si>
  <si>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</si>
  <si>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</si>
  <si>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</si>
  <si>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</si>
  <si>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</si>
  <si>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</si>
  <si>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</si>
  <si>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</si>
  <si>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</si>
  <si>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</si>
  <si>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</si>
  <si>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</si>
  <si>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</si>
  <si>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</si>
  <si>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</si>
  <si>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</si>
  <si>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</si>
  <si>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</si>
  <si>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</si>
  <si>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</si>
  <si>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</si>
  <si>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</si>
  <si>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</si>
  <si>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</si>
  <si>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</si>
  <si>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</si>
  <si>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</si>
  <si>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</si>
  <si>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</si>
  <si>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</si>
  <si>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</si>
  <si>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</si>
  <si>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</si>
  <si>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</si>
  <si>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</si>
  <si>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</si>
  <si>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</si>
  <si>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</si>
  <si>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</si>
  <si>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</si>
  <si>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</si>
  <si>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</si>
  <si>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</si>
  <si>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</si>
  <si>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</si>
  <si>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</si>
  <si>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</si>
  <si>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</si>
  <si>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</si>
  <si>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</si>
  <si>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</si>
  <si>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</si>
  <si>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</si>
  <si>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</si>
  <si>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</si>
  <si>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</si>
  <si>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</si>
  <si>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</si>
  <si>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</si>
  <si>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</si>
  <si>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</si>
  <si>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</si>
  <si>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</si>
  <si>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</si>
  <si>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</si>
  <si>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</si>
  <si>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</si>
  <si>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</si>
  <si>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</si>
  <si>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</si>
  <si>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</si>
  <si>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</si>
  <si>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</si>
  <si>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</si>
  <si>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</si>
  <si>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</si>
  <si>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</si>
  <si>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</si>
  <si>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</si>
  <si>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</si>
  <si>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</si>
  <si>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</si>
  <si>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</si>
  <si>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</si>
  <si>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</si>
  <si>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</si>
  <si>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</si>
  <si>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</si>
  <si>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</si>
  <si>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</si>
  <si>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</si>
  <si>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</si>
  <si>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</si>
  <si>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</si>
  <si>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</si>
  <si>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</si>
  <si>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</si>
  <si>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</si>
  <si>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</si>
  <si>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</si>
  <si>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</si>
  <si>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</si>
  <si>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</si>
  <si>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</si>
  <si>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</si>
  <si>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</si>
  <si>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</si>
  <si>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</si>
  <si>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</si>
  <si>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</si>
  <si>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</si>
  <si>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</si>
  <si>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</si>
  <si>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</si>
  <si>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</si>
  <si>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</si>
  <si>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</si>
  <si>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</si>
  <si>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</si>
  <si>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</si>
  <si>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</si>
  <si>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</si>
  <si>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</si>
  <si>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</si>
  <si>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</si>
  <si>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</si>
  <si>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</si>
  <si>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</si>
  <si>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</si>
  <si>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</si>
  <si>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</si>
  <si>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</si>
  <si>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</si>
  <si>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</si>
  <si>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</si>
  <si>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</si>
  <si>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</si>
  <si>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</si>
  <si>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</si>
  <si>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</si>
  <si>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</si>
  <si>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</si>
  <si>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</si>
  <si>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</si>
  <si>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</si>
  <si>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</si>
  <si>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</si>
  <si>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</si>
  <si>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</si>
  <si>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</si>
  <si>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</si>
  <si>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</si>
  <si>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</si>
  <si>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</si>
  <si>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</si>
  <si>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</si>
  <si>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</si>
  <si>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</si>
  <si>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</si>
  <si>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</si>
  <si>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</si>
  <si>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</si>
  <si>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</si>
  <si>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</si>
  <si>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</si>
  <si>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</si>
  <si>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</si>
  <si>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</si>
  <si>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</si>
  <si>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</si>
  <si>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</si>
  <si>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</si>
  <si>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</si>
  <si>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</si>
  <si>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</si>
  <si>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</si>
  <si>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</si>
  <si>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</si>
  <si>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</si>
  <si>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</si>
  <si>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</si>
  <si>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</si>
  <si>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</si>
  <si>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</si>
  <si>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</si>
  <si>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</si>
  <si>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</si>
  <si>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</si>
  <si>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</si>
  <si>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</si>
  <si>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</si>
  <si>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</si>
  <si>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</si>
  <si>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</si>
  <si>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</si>
  <si>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</si>
  <si>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</si>
  <si>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</si>
  <si>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</si>
  <si>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</si>
  <si>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</si>
  <si>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</si>
  <si>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</si>
  <si>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</si>
  <si>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</si>
  <si>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</si>
  <si>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</si>
  <si>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</si>
  <si>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</si>
  <si>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</si>
  <si>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</si>
  <si>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</si>
  <si>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</si>
  <si>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</si>
  <si>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</si>
  <si>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</si>
  <si>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</si>
  <si>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</si>
  <si>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</si>
  <si>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</si>
  <si>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</si>
  <si>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</si>
  <si>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</si>
  <si>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</si>
  <si>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</si>
  <si>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</si>
  <si>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</si>
  <si>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</si>
  <si>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</si>
  <si>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</si>
  <si>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</si>
  <si>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</si>
  <si>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</si>
  <si>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</si>
  <si>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</si>
  <si>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</si>
  <si>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</si>
  <si>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</si>
  <si>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</si>
  <si>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</si>
  <si>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</si>
  <si>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</si>
  <si>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</si>
  <si>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</si>
  <si>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</si>
  <si>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</si>
  <si>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</si>
  <si>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</si>
  <si>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</si>
  <si>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</si>
  <si>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</si>
  <si>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</si>
  <si>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</si>
  <si>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</si>
  <si>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</si>
  <si>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</si>
  <si>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</si>
  <si>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</si>
  <si>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</si>
  <si>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</si>
  <si>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</si>
  <si>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</si>
  <si>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</si>
  <si>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</si>
  <si>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</si>
  <si>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</si>
  <si>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</si>
  <si>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</si>
  <si>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</si>
  <si>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</si>
  <si>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</si>
  <si>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</si>
  <si>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</si>
  <si>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</si>
  <si>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</si>
  <si>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</si>
  <si>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</si>
  <si>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</si>
  <si>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</si>
  <si>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</si>
  <si>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</si>
  <si>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</si>
  <si>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</si>
  <si>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</si>
  <si>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</si>
  <si>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</si>
  <si>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</si>
  <si>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</si>
  <si>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</si>
  <si>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</si>
  <si>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</si>
  <si>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</si>
  <si>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</si>
  <si>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</si>
  <si>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</si>
  <si>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</si>
  <si>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</si>
  <si>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</si>
  <si>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</si>
  <si>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</si>
  <si>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</si>
  <si>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</si>
  <si>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</si>
  <si>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</si>
  <si>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</si>
  <si>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</si>
  <si>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</si>
  <si>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</si>
  <si>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</si>
  <si>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</si>
  <si>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</si>
  <si>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</si>
  <si>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</si>
  <si>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</si>
  <si>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</si>
  <si>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</si>
  <si>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</si>
  <si>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</si>
  <si>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</si>
  <si>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</si>
  <si>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</si>
  <si>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</si>
  <si>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</si>
  <si>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</si>
  <si>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</si>
  <si>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</si>
  <si>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</si>
  <si>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</si>
  <si>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</si>
  <si>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</si>
  <si>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</si>
  <si>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</si>
  <si>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</si>
  <si>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</si>
  <si>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</si>
  <si>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</si>
  <si>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</si>
  <si>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</si>
  <si>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</si>
  <si>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</si>
  <si>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</si>
  <si>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</si>
  <si>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</si>
  <si>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</si>
  <si>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</si>
  <si>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</si>
  <si>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</si>
  <si>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</si>
  <si>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</si>
  <si>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</si>
  <si>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</si>
  <si>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</si>
  <si>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</si>
  <si>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</si>
  <si>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</si>
  <si>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</si>
  <si>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</si>
  <si>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</si>
  <si>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</si>
  <si>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</si>
  <si>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</si>
  <si>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</si>
  <si>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</si>
  <si>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</si>
  <si>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</si>
  <si>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</si>
  <si>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</si>
  <si>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</si>
  <si>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</si>
  <si>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</si>
  <si>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</si>
  <si>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</si>
  <si>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</si>
  <si>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</si>
  <si>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</si>
  <si>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</si>
  <si>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</si>
  <si>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</si>
  <si>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</si>
  <si>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</si>
  <si>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</si>
  <si>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</si>
  <si>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</si>
  <si>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</si>
  <si>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</si>
  <si>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</si>
  <si>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</si>
  <si>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</si>
  <si>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</si>
  <si>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</si>
  <si>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</si>
  <si>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</si>
  <si>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</si>
  <si>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</si>
  <si>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</si>
  <si>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</si>
  <si>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</si>
  <si>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</si>
  <si>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</si>
  <si>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</si>
  <si>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</si>
  <si>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</si>
  <si>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</si>
  <si>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</si>
  <si>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</si>
  <si>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</si>
  <si>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</si>
  <si>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</si>
  <si>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</si>
  <si>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</si>
  <si>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</si>
  <si>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</si>
  <si>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</si>
  <si>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</si>
  <si>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</si>
  <si>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</si>
  <si>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</si>
  <si>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</si>
  <si>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</si>
  <si>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</si>
  <si>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</si>
  <si>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</si>
  <si>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</si>
  <si>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</si>
  <si>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</si>
  <si>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</si>
  <si>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</si>
  <si>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</si>
  <si>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</si>
  <si>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</si>
  <si>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</si>
  <si>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</si>
  <si>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</si>
  <si>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</si>
  <si>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</si>
  <si>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</si>
  <si>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</si>
  <si>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</si>
  <si>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</si>
  <si>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</si>
  <si>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</si>
  <si>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</si>
  <si>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</si>
  <si>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</si>
  <si>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</si>
  <si>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</si>
  <si>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</si>
  <si>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</si>
  <si>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</si>
  <si>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</si>
  <si>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</si>
  <si>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</si>
  <si>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</si>
  <si>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</si>
  <si>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</si>
  <si>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</si>
  <si>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</si>
  <si>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</si>
  <si>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</si>
  <si>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</si>
  <si>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</si>
  <si>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</si>
  <si>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</si>
  <si>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</si>
  <si>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</si>
  <si>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</si>
  <si>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</si>
  <si>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</si>
  <si>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</si>
  <si>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</si>
  <si>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</si>
  <si>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</si>
  <si>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</si>
  <si>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</si>
  <si>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</si>
  <si>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</si>
  <si>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</si>
  <si>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</si>
  <si>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</si>
  <si>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</si>
  <si>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</si>
  <si>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</si>
  <si>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</si>
  <si>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</si>
  <si>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</si>
  <si>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</si>
  <si>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</si>
  <si>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</si>
  <si>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</si>
  <si>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</si>
  <si>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</si>
  <si>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</si>
  <si>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</si>
  <si>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</si>
  <si>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</si>
  <si>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</si>
  <si>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</si>
  <si>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</si>
  <si>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</si>
  <si>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</si>
  <si>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</si>
  <si>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</si>
  <si>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</si>
  <si>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</si>
  <si>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</si>
  <si>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</si>
  <si>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</si>
  <si>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</si>
  <si>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</si>
  <si>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</si>
  <si>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</si>
  <si>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</si>
  <si>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</si>
  <si>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</si>
  <si>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</si>
  <si>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</si>
  <si>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</si>
  <si>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</si>
  <si>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</si>
  <si>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</si>
  <si>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</si>
  <si>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</si>
  <si>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</si>
  <si>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</si>
  <si>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</si>
  <si>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</si>
  <si>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</si>
  <si>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</si>
  <si>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</si>
  <si>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</si>
  <si>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</si>
  <si>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</si>
  <si>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</si>
  <si>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</si>
  <si>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</si>
  <si>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</si>
  <si>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</si>
  <si>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</si>
  <si>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</si>
  <si>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</si>
  <si>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</si>
  <si>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</si>
  <si>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</si>
  <si>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</si>
  <si>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</si>
  <si>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</si>
  <si>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</si>
  <si>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</si>
  <si>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</si>
  <si>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</si>
  <si>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</si>
  <si>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</si>
  <si>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</si>
  <si>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</si>
  <si>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</si>
  <si>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</si>
  <si>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</si>
  <si>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</si>
  <si>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</si>
  <si>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</si>
  <si>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</si>
  <si>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</si>
  <si>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</si>
  <si>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</si>
  <si>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</si>
  <si>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</si>
  <si>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</si>
  <si>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</si>
  <si>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</si>
  <si>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</si>
  <si>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</si>
  <si>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</si>
  <si>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</si>
  <si>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</si>
  <si>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</si>
  <si>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</si>
  <si>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</si>
  <si>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</si>
  <si>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</si>
  <si>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</si>
  <si>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</si>
  <si>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</si>
  <si>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</si>
  <si>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</si>
  <si>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</si>
  <si>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</si>
  <si>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</si>
  <si>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</si>
  <si>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</si>
  <si>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</si>
  <si>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</si>
  <si>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</si>
  <si>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</si>
  <si>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</si>
  <si>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</si>
  <si>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</si>
  <si>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</si>
  <si>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</si>
  <si>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</si>
  <si>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</si>
  <si>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</si>
  <si>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</si>
  <si>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</si>
  <si>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</si>
  <si>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</si>
  <si>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</si>
  <si>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</si>
  <si>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</si>
  <si>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</si>
  <si>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</si>
  <si>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</si>
  <si>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</si>
  <si>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</si>
  <si>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</si>
  <si>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</si>
  <si>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</si>
  <si>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</si>
  <si>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</si>
  <si>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</si>
  <si>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</si>
  <si>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</si>
  <si>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</si>
  <si>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</si>
  <si>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</si>
  <si>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</si>
  <si>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</si>
  <si>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</si>
  <si>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</si>
  <si>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</si>
  <si>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</si>
  <si>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</si>
  <si>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</si>
  <si>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</si>
  <si>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</si>
  <si>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</si>
  <si>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</si>
  <si>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</si>
  <si>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</si>
  <si>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</si>
  <si>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</si>
  <si>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</si>
  <si>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</si>
  <si>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</si>
  <si>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</si>
  <si>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</si>
  <si>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</si>
  <si>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</si>
  <si>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</si>
  <si>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</si>
  <si>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</si>
  <si>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</si>
  <si>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</si>
  <si>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</si>
  <si>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</si>
  <si>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</si>
  <si>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</si>
  <si>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</si>
  <si>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</si>
  <si>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</si>
  <si>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</si>
  <si>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</si>
  <si>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</si>
  <si>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</si>
  <si>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</si>
  <si>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</si>
  <si>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</si>
  <si>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</si>
  <si>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</si>
  <si>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</si>
  <si>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</si>
  <si>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</si>
  <si>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</si>
  <si>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</si>
  <si>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</si>
  <si>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</si>
  <si>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</si>
  <si>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</si>
  <si>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</si>
  <si>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</si>
  <si>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</si>
  <si>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</si>
  <si>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</si>
  <si>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</si>
  <si>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</si>
  <si>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</si>
  <si>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</si>
  <si>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</si>
  <si>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</si>
  <si>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</si>
  <si>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</si>
  <si>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</si>
  <si>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</si>
  <si>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</si>
  <si>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</si>
  <si>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</si>
  <si>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</si>
  <si>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</si>
  <si>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</si>
  <si>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</si>
  <si>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</si>
  <si>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</si>
  <si>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</si>
  <si>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</si>
  <si>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</si>
  <si>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</si>
  <si>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</si>
  <si>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</si>
  <si>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</si>
  <si>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</si>
  <si>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</si>
  <si>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</si>
  <si>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</si>
  <si>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</si>
  <si>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</si>
  <si>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</si>
  <si>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</si>
  <si>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</si>
  <si>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</si>
  <si>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</si>
  <si>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</si>
  <si>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</si>
  <si>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</si>
  <si>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</si>
  <si>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</si>
  <si>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</si>
  <si>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</si>
  <si>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</si>
  <si>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</si>
  <si>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</si>
  <si>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</si>
  <si>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</si>
  <si>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</si>
  <si>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</si>
  <si>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</si>
  <si>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</si>
  <si>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</si>
  <si>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</si>
  <si>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</si>
  <si>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</si>
  <si>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</si>
  <si>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</si>
  <si>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</si>
  <si>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</si>
  <si>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</si>
  <si>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</si>
  <si>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</si>
  <si>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</si>
  <si>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</si>
  <si>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</si>
  <si>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</si>
  <si>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</si>
  <si>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</si>
  <si>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</si>
  <si>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</si>
  <si>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</si>
  <si>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</si>
  <si>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</si>
  <si>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</si>
  <si>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</si>
  <si>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</si>
  <si>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</si>
  <si>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</si>
  <si>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</si>
  <si>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</si>
  <si>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</si>
  <si>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</si>
  <si>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</si>
  <si>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</si>
  <si>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</si>
  <si>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</si>
  <si>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</si>
  <si>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</si>
  <si>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</si>
  <si>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</si>
  <si>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</si>
  <si>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</si>
  <si>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</si>
  <si>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</si>
  <si>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</si>
  <si>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</si>
  <si>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</si>
  <si>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</si>
  <si>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</si>
  <si>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</si>
  <si>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</si>
  <si>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</si>
  <si>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</si>
  <si>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</si>
  <si>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</si>
  <si>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</si>
  <si>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</si>
  <si>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</si>
  <si>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</si>
  <si>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</si>
  <si>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</si>
  <si>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</si>
  <si>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</si>
  <si>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</si>
  <si>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</si>
  <si>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</si>
  <si>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</si>
  <si>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</si>
  <si>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</si>
  <si>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</si>
  <si>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</si>
  <si>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</si>
  <si>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</si>
  <si>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</si>
  <si>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</si>
  <si>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</si>
  <si>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</si>
  <si>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</si>
  <si>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</si>
  <si>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</si>
  <si>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</si>
  <si>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</si>
  <si>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</si>
  <si>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</si>
  <si>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</si>
  <si>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</si>
  <si>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</si>
  <si>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</si>
  <si>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</si>
  <si>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</si>
  <si>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</si>
  <si>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</si>
  <si>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</si>
  <si>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</si>
  <si>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</si>
  <si>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</si>
  <si>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</si>
  <si>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</si>
  <si>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</si>
  <si>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</si>
  <si>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</si>
  <si>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</si>
  <si>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</si>
  <si>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</si>
  <si>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</si>
  <si>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</si>
  <si>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</si>
  <si>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</si>
  <si>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</si>
  <si>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</si>
  <si>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</si>
  <si>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</si>
  <si>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</si>
  <si>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</si>
  <si>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</si>
  <si>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</si>
  <si>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</si>
  <si>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</si>
  <si>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</si>
  <si>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</si>
  <si>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</si>
  <si>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</si>
  <si>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</si>
  <si>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</si>
  <si>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</si>
  <si>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</si>
  <si>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</si>
  <si>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</si>
  <si>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</si>
  <si>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</si>
  <si>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</si>
  <si>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</si>
  <si>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</si>
  <si>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</si>
  <si>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</si>
  <si>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</si>
  <si>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</si>
  <si>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</si>
  <si>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</si>
  <si>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</si>
  <si>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</si>
  <si>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</si>
  <si>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</si>
  <si>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</si>
  <si>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</si>
  <si>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</si>
  <si>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</si>
  <si>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</si>
  <si>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</si>
  <si>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</si>
  <si>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</si>
  <si>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</si>
  <si>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</si>
  <si>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</si>
  <si>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</si>
  <si>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</si>
  <si>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</si>
  <si>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</si>
  <si>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</si>
  <si>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</si>
  <si>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</si>
  <si>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</si>
  <si>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</si>
  <si>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</si>
  <si>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</si>
  <si>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</si>
  <si>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</si>
  <si>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</si>
  <si>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</si>
  <si>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</si>
  <si>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</si>
  <si>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</si>
  <si>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</si>
  <si>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</si>
  <si>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</si>
  <si>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</si>
  <si>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</si>
  <si>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</si>
  <si>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</si>
  <si>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</si>
  <si>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</si>
  <si>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</si>
  <si>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</si>
  <si>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</si>
  <si>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</si>
  <si>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</si>
  <si>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</si>
  <si>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</si>
  <si>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</si>
  <si>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</si>
  <si>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</si>
  <si>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</si>
  <si>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</si>
  <si>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</si>
  <si>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</si>
  <si>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</si>
  <si>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</si>
  <si>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</si>
  <si>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</si>
  <si>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</si>
  <si>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</si>
  <si>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</si>
  <si>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</si>
  <si>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</si>
  <si>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</si>
  <si>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</si>
  <si>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</si>
  <si>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</si>
  <si>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</si>
  <si>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</si>
  <si>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</si>
  <si>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</si>
  <si>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</si>
  <si>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</si>
  <si>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</si>
  <si>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</si>
  <si>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</si>
  <si>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</si>
  <si>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</si>
  <si>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</si>
  <si>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</si>
  <si>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</si>
  <si>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</si>
  <si>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</si>
  <si>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</si>
  <si>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</si>
  <si>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</si>
  <si>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</si>
  <si>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</si>
  <si>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</si>
  <si>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</si>
  <si>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</si>
  <si>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</si>
  <si>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</si>
  <si>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</si>
  <si>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</si>
  <si>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</si>
  <si>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</si>
  <si>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</si>
  <si>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</si>
  <si>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</si>
  <si>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</si>
  <si>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</si>
  <si>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</si>
  <si>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</si>
  <si>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</si>
  <si>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</si>
  <si>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</si>
  <si>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</si>
  <si>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</si>
  <si>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</si>
  <si>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</si>
  <si>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</si>
  <si>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</si>
  <si>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</si>
  <si>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</si>
  <si>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</si>
  <si>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</si>
  <si>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</si>
  <si>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</si>
  <si>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</si>
  <si>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</si>
  <si>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</si>
  <si>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</si>
  <si>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</si>
  <si>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</si>
  <si>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</si>
  <si>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</si>
  <si>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</si>
  <si>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</si>
  <si>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</si>
  <si>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</si>
  <si>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</si>
  <si>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</si>
  <si>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</si>
  <si>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</si>
  <si>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</si>
  <si>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</si>
  <si>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</si>
  <si>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</si>
  <si>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</si>
  <si>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</si>
  <si>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</si>
  <si>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</si>
  <si>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</si>
  <si>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</si>
  <si>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</si>
  <si>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</si>
  <si>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</si>
  <si>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</si>
  <si>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</si>
  <si>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</si>
  <si>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</si>
  <si>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</si>
  <si>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</si>
  <si>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</si>
  <si>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</si>
  <si>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</si>
  <si>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</si>
  <si>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</si>
  <si>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</si>
  <si>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</si>
  <si>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</si>
  <si>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</si>
  <si>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</si>
  <si>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</si>
  <si>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</si>
  <si>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</si>
  <si>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</si>
  <si>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</si>
  <si>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</si>
  <si>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</si>
  <si>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</si>
  <si>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</si>
  <si>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</si>
  <si>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</si>
  <si>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</si>
  <si>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</si>
  <si>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</si>
  <si>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</si>
  <si>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</si>
  <si>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</si>
  <si>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</si>
  <si>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</si>
  <si>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</si>
  <si>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</si>
  <si>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</si>
  <si>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</si>
  <si>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</si>
  <si>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</si>
  <si>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</si>
  <si>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</si>
  <si>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</si>
  <si>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</si>
  <si>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</si>
  <si>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</si>
  <si>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</si>
  <si>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</si>
  <si>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</si>
  <si>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</si>
  <si>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</si>
  <si>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</si>
  <si>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</si>
  <si>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</si>
  <si>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</si>
  <si>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</si>
  <si>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</si>
  <si>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</si>
  <si>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</si>
  <si>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</si>
  <si>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</si>
  <si>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</si>
  <si>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</si>
  <si>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</si>
  <si>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</si>
  <si>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</si>
  <si>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</si>
  <si>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</si>
  <si>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</si>
  <si>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</si>
  <si>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</si>
  <si>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</si>
  <si>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</si>
  <si>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</si>
  <si>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</si>
  <si>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</si>
  <si>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</si>
  <si>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</si>
  <si>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</si>
  <si>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</si>
  <si>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</si>
  <si>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</si>
  <si>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</si>
  <si>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</si>
  <si>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</si>
  <si>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</si>
  <si>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</si>
  <si>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</si>
  <si>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</si>
  <si>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</si>
  <si>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</si>
  <si>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</si>
  <si>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</si>
  <si>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</si>
  <si>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</si>
  <si>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</si>
  <si>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</si>
  <si>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</si>
  <si>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</si>
  <si>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</si>
  <si>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</si>
  <si>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</si>
  <si>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</si>
  <si>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</si>
  <si>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</si>
  <si>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</si>
  <si>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</si>
  <si>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</si>
  <si>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</si>
  <si>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</si>
  <si>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</si>
  <si>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</si>
  <si>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</si>
  <si>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</si>
  <si>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</si>
  <si>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</si>
  <si>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</si>
  <si>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</si>
  <si>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</si>
  <si>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</si>
  <si>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</si>
  <si>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</si>
  <si>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</si>
  <si>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</si>
  <si>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</si>
  <si>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</si>
  <si>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</si>
  <si>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</si>
  <si>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</si>
  <si>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</si>
  <si>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</si>
  <si>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</si>
  <si>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</si>
  <si>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</si>
  <si>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</si>
  <si>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</si>
  <si>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</si>
  <si>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</si>
  <si>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</si>
  <si>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</si>
  <si>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</si>
  <si>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</si>
  <si>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</si>
  <si>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</si>
  <si>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</si>
  <si>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</si>
  <si>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</si>
  <si>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</si>
  <si>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</si>
  <si>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</si>
  <si>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</si>
  <si>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</si>
  <si>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</si>
  <si>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</si>
  <si>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</si>
  <si>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</si>
  <si>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</si>
  <si>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</si>
  <si>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</si>
  <si>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</si>
  <si>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</si>
  <si>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</si>
  <si>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</si>
  <si>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</si>
  <si>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</si>
  <si>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</si>
  <si>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</si>
  <si>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</si>
  <si>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</si>
  <si>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</si>
  <si>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</si>
  <si>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</si>
  <si>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</si>
  <si>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</si>
  <si>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</si>
  <si>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</si>
  <si>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</si>
  <si>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</si>
  <si>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</si>
  <si>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</si>
  <si>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</si>
  <si>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</si>
  <si>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</si>
  <si>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</si>
  <si>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</si>
  <si>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</si>
  <si>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</si>
  <si>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</si>
  <si>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</si>
  <si>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</si>
  <si>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</si>
  <si>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</si>
  <si>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</si>
  <si>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</si>
  <si>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</si>
  <si>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</si>
  <si>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</si>
  <si>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</si>
  <si>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</si>
  <si>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</si>
  <si>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</si>
  <si>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</si>
  <si>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</si>
  <si>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</si>
  <si>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</si>
  <si>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</si>
  <si>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</si>
  <si>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</si>
  <si>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</si>
  <si>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</si>
  <si>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</si>
  <si>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</si>
  <si>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</si>
  <si>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</si>
  <si>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</si>
  <si>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</si>
  <si>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</si>
  <si>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</si>
  <si>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</si>
  <si>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</si>
  <si>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</si>
  <si>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</si>
  <si>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</si>
  <si>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</si>
  <si>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</si>
  <si>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</si>
  <si>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</si>
  <si>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</si>
  <si>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</si>
  <si>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</si>
  <si>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</si>
  <si>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</si>
  <si>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</si>
  <si>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</si>
  <si>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</si>
  <si>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</si>
  <si>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</si>
  <si>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</si>
  <si>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</si>
  <si>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</si>
  <si>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</si>
  <si>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</si>
  <si>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</si>
  <si>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</si>
  <si>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</si>
  <si>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</si>
  <si>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</si>
  <si>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</si>
  <si>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</si>
  <si>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</si>
  <si>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</si>
  <si>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</si>
  <si>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</si>
  <si>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</si>
  <si>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</si>
  <si>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</si>
  <si>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</si>
  <si>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</si>
  <si>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</si>
  <si>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</si>
  <si>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</si>
  <si>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</si>
  <si>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</si>
  <si>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</si>
  <si>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</si>
  <si>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</si>
  <si>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</si>
  <si>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</si>
  <si>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</si>
  <si>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</si>
  <si>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</si>
  <si>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</si>
  <si>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</si>
  <si>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</si>
  <si>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</si>
  <si>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</si>
  <si>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</si>
  <si>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</si>
  <si>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</si>
  <si>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</si>
  <si>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</si>
  <si>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</si>
  <si>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</si>
  <si>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</si>
  <si>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</si>
  <si>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</si>
  <si>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</si>
  <si>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</si>
  <si>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</si>
  <si>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</si>
  <si>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</si>
  <si>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</si>
  <si>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</si>
  <si>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</si>
  <si>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</si>
  <si>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</si>
  <si>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</si>
  <si>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</si>
  <si>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</si>
  <si>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</si>
  <si>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</si>
  <si>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</si>
  <si>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</si>
  <si>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</si>
  <si>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</si>
  <si>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</si>
  <si>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</si>
  <si>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</si>
  <si>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</si>
  <si>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</si>
  <si>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</si>
  <si>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</si>
  <si>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</si>
  <si>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</si>
  <si>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</si>
  <si>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</si>
  <si>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</si>
  <si>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</si>
  <si>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</si>
  <si>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</si>
  <si>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</si>
  <si>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</si>
  <si>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</si>
  <si>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</si>
  <si>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</si>
  <si>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</si>
  <si>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</si>
  <si>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</si>
  <si>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</si>
  <si>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</si>
  <si>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</si>
  <si>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</si>
  <si>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</si>
  <si>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</si>
  <si>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</si>
  <si>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</si>
  <si>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</si>
  <si>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</si>
  <si>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</si>
  <si>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</si>
  <si>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</si>
  <si>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</si>
  <si>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</si>
  <si>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</si>
  <si>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</si>
  <si>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</si>
  <si>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</si>
  <si>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</si>
  <si>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</si>
  <si>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</si>
  <si>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</si>
  <si>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</si>
  <si>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</si>
  <si>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</si>
  <si>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</si>
  <si>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</si>
  <si>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</si>
  <si>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</si>
  <si>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</si>
  <si>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</si>
  <si>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</si>
  <si>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</si>
  <si>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</si>
  <si>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</si>
  <si>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</si>
  <si>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</si>
  <si>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</si>
  <si>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</si>
  <si>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</si>
  <si>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</si>
  <si>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</si>
  <si>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</si>
  <si>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</si>
  <si>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</si>
  <si>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</si>
  <si>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</si>
  <si>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</si>
  <si>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</si>
  <si>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</si>
  <si>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</si>
  <si>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</si>
  <si>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</si>
  <si>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</si>
  <si>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</si>
  <si>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</si>
  <si>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</si>
  <si>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</si>
  <si>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</si>
  <si>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</si>
  <si>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</si>
  <si>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</si>
  <si>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</si>
  <si>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</si>
  <si>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</si>
  <si>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</si>
  <si>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</si>
  <si>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</si>
  <si>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</si>
  <si>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</si>
  <si>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</si>
  <si>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</si>
  <si>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</si>
  <si>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</si>
  <si>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</si>
  <si>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</si>
  <si>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</si>
  <si>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</si>
  <si>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</si>
  <si>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</si>
  <si>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</si>
  <si>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</si>
  <si>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</si>
  <si>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</si>
  <si>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</si>
  <si>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</si>
  <si>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</si>
  <si>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</si>
  <si>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</si>
  <si>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</si>
  <si>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</si>
  <si>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</si>
  <si>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</si>
  <si>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</si>
  <si>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</si>
  <si>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</si>
  <si>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</si>
  <si>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</si>
  <si>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</si>
  <si>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</si>
  <si>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</si>
  <si>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</si>
  <si>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</si>
  <si>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</si>
  <si>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</si>
  <si>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</si>
  <si>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</si>
  <si>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</si>
  <si>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</si>
  <si>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</si>
  <si>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</si>
  <si>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</si>
  <si>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</si>
  <si>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</si>
  <si>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</si>
  <si>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</si>
  <si>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</si>
  <si>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</si>
  <si>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</si>
  <si>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</si>
  <si>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</si>
  <si>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</si>
  <si>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</si>
  <si>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</si>
  <si>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</si>
  <si>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</si>
  <si>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</si>
  <si>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</si>
  <si>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</si>
  <si>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</si>
  <si>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</si>
  <si>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</si>
  <si>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</si>
  <si>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</si>
  <si>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</si>
  <si>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</si>
  <si>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</si>
  <si>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</si>
  <si>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</si>
  <si>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</si>
  <si>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</si>
  <si>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</si>
  <si>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</si>
  <si>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</si>
  <si>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</si>
  <si>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</si>
  <si>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</si>
  <si>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</si>
  <si>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</si>
  <si>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</si>
  <si>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</si>
  <si>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</si>
  <si>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</si>
  <si>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</si>
  <si>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</si>
  <si>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</si>
  <si>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</si>
  <si>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</si>
  <si>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</si>
  <si>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</si>
  <si>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</si>
  <si>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</si>
  <si>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</si>
  <si>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</si>
  <si>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</si>
  <si>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</si>
  <si>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</si>
  <si>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</si>
  <si>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</si>
  <si>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</si>
  <si>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</si>
  <si>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</si>
  <si>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</si>
  <si>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</si>
  <si>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</si>
  <si>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</si>
  <si>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</si>
  <si>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</si>
  <si>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</si>
  <si>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</si>
  <si>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</si>
  <si>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</si>
  <si>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</si>
  <si>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</si>
  <si>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</si>
  <si>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</si>
  <si>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</si>
  <si>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</si>
  <si>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</si>
  <si>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</si>
  <si>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</si>
  <si>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</si>
  <si>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</si>
  <si>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</si>
  <si>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</si>
  <si>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</si>
  <si>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</si>
  <si>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</si>
  <si>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</si>
  <si>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</si>
  <si>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</si>
  <si>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</si>
  <si>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</si>
  <si>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</si>
  <si>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</si>
  <si>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</si>
  <si>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</si>
  <si>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</si>
  <si>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</si>
  <si>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</si>
  <si>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</si>
  <si>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</si>
  <si>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</si>
  <si>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</si>
  <si>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</si>
  <si>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</si>
  <si>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</si>
  <si>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</si>
  <si>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</si>
  <si>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</si>
  <si>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</si>
  <si>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</si>
  <si>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</si>
  <si>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</si>
  <si>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</si>
  <si>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</si>
  <si>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</si>
  <si>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</si>
  <si>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</si>
  <si>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</si>
  <si>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</si>
  <si>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</si>
  <si>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</si>
  <si>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</si>
  <si>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</si>
  <si>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</si>
  <si>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</si>
  <si>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</si>
  <si>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</si>
  <si>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</si>
  <si>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</si>
  <si>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</si>
  <si>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</si>
  <si>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</si>
  <si>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</si>
  <si>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</si>
  <si>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</si>
  <si>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</si>
  <si>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</si>
  <si>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</si>
  <si>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</si>
  <si>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</si>
  <si>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</si>
  <si>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</si>
  <si>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</si>
  <si>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</si>
  <si>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</si>
  <si>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</si>
  <si>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</si>
  <si>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</si>
  <si>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</si>
  <si>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</si>
  <si>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</si>
  <si>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</si>
  <si>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</si>
  <si>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</si>
  <si>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</si>
  <si>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</si>
  <si>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</si>
  <si>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</si>
  <si>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</si>
  <si>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</si>
  <si>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</si>
  <si>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</si>
  <si>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</si>
  <si>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</si>
  <si>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</si>
  <si>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</si>
  <si>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</si>
  <si>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</si>
  <si>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</si>
  <si>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</si>
  <si>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</si>
  <si>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</si>
  <si>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</si>
  <si>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</si>
  <si>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</si>
  <si>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</si>
  <si>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</si>
  <si>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</si>
  <si>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</si>
  <si>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</si>
  <si>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</si>
  <si>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</si>
  <si>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</si>
  <si>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</si>
  <si>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</si>
  <si>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</si>
  <si>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</si>
  <si>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</si>
  <si>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</si>
  <si>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</si>
  <si>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</si>
  <si>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</si>
  <si>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</si>
  <si>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</si>
  <si>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</si>
  <si>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</si>
  <si>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</si>
  <si>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</si>
  <si>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</si>
  <si>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</si>
  <si>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</si>
  <si>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</si>
  <si>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</si>
  <si>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</si>
  <si>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</si>
  <si>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</si>
  <si>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</si>
  <si>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</si>
  <si>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</si>
  <si>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</si>
  <si>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</si>
  <si>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</si>
  <si>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</si>
  <si>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</si>
  <si>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</si>
  <si>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</si>
  <si>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</si>
  <si>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</si>
  <si>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</si>
  <si>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</si>
  <si>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</si>
  <si>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</si>
  <si>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</si>
  <si>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</si>
  <si>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</si>
  <si>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</si>
  <si>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</si>
  <si>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</si>
  <si>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</si>
  <si>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</si>
  <si>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</si>
  <si>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</si>
  <si>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</si>
  <si>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</si>
  <si>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</si>
  <si>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</si>
  <si>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</si>
  <si>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</si>
  <si>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</si>
  <si>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</si>
  <si>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</si>
  <si>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</si>
  <si>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</si>
  <si>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</si>
  <si>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</si>
  <si>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</si>
  <si>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</si>
  <si>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</si>
  <si>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</si>
  <si>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</si>
  <si>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</si>
  <si>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</si>
  <si>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</si>
  <si>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</si>
  <si>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</si>
  <si>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</si>
  <si>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</si>
  <si>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</si>
  <si>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</si>
  <si>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</si>
  <si>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</si>
  <si>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</si>
  <si>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</si>
  <si>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</si>
  <si>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</si>
  <si>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</si>
  <si>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</si>
  <si>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</si>
  <si>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</si>
  <si>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</si>
  <si>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</si>
  <si>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</si>
  <si>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</si>
  <si>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</si>
  <si>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</si>
  <si>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</si>
  <si>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</si>
  <si>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</si>
  <si>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</si>
  <si>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</si>
  <si>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</si>
  <si>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</si>
  <si>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</si>
  <si>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</si>
  <si>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</si>
  <si>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</si>
  <si>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</si>
  <si>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</si>
  <si>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</si>
  <si>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</si>
  <si>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</si>
  <si>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</si>
  <si>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</si>
  <si>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</si>
  <si>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</si>
  <si>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</si>
  <si>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</si>
  <si>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</si>
  <si>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</si>
  <si>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</si>
  <si>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</si>
  <si>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</si>
  <si>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</si>
  <si>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</si>
  <si>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</si>
  <si>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</si>
  <si>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</si>
  <si>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</si>
  <si>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</si>
  <si>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</si>
  <si>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</si>
  <si>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</si>
  <si>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</si>
  <si>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</si>
  <si>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</si>
  <si>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</si>
  <si>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</si>
  <si>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</si>
  <si>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</si>
  <si>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</si>
  <si>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</si>
  <si>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</si>
  <si>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</si>
  <si>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</si>
  <si>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</si>
  <si>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</si>
  <si>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</si>
  <si>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</si>
  <si>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</si>
  <si>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</si>
  <si>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</si>
  <si>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</si>
  <si>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</si>
  <si>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</si>
  <si>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</si>
  <si>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</si>
  <si>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</si>
  <si>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</si>
  <si>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</si>
  <si>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</si>
  <si>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</si>
  <si>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</si>
  <si>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</si>
  <si>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</si>
  <si>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</si>
  <si>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</si>
  <si>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</si>
  <si>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</si>
  <si>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</si>
  <si>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</si>
  <si>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</si>
  <si>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</si>
  <si>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</si>
  <si>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</si>
  <si>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</si>
  <si>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</si>
  <si>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</si>
  <si>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</si>
  <si>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</si>
  <si>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</si>
  <si>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</si>
  <si>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</si>
  <si>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</si>
  <si>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</si>
  <si>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</si>
  <si>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</si>
  <si>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</si>
  <si>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</si>
  <si>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</si>
  <si>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</si>
  <si>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</si>
  <si>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</si>
  <si>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</si>
  <si>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</si>
  <si>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</si>
  <si>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</si>
  <si>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</si>
  <si>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</si>
  <si>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</si>
  <si>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</si>
  <si>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</si>
  <si>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</si>
  <si>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</si>
  <si>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</si>
  <si>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</si>
  <si>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</si>
  <si>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</si>
  <si>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</si>
  <si>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</si>
  <si>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</si>
  <si>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</si>
  <si>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</si>
  <si>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</si>
  <si>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</si>
  <si>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</si>
  <si>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</si>
  <si>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</si>
  <si>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</si>
  <si>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</si>
  <si>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</si>
  <si>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</si>
  <si>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</si>
  <si>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</si>
  <si>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</si>
  <si>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</si>
  <si>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</si>
  <si>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</si>
  <si>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</si>
  <si>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</si>
  <si>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</si>
  <si>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</si>
  <si>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</si>
  <si>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</si>
  <si>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</si>
  <si>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</si>
  <si>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</si>
  <si>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</si>
  <si>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</si>
  <si>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</si>
  <si>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</si>
  <si>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</si>
  <si>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</si>
  <si>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</si>
  <si>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</si>
  <si>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</si>
  <si>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</si>
  <si>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</si>
  <si>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</si>
  <si>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</si>
  <si>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</si>
  <si>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</si>
  <si>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</si>
  <si>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</si>
  <si>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</si>
  <si>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</si>
  <si>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</si>
  <si>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</si>
  <si>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</si>
  <si>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</si>
  <si>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</si>
  <si>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</si>
  <si>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</si>
  <si>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</si>
  <si>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</si>
  <si>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</si>
  <si>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</si>
  <si>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</si>
  <si>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</si>
  <si>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</si>
  <si>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</si>
  <si>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</si>
  <si>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</si>
  <si>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</si>
  <si>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</si>
  <si>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</si>
  <si>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</si>
  <si>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</si>
  <si>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</si>
  <si>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</si>
  <si>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</si>
  <si>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</si>
  <si>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</si>
  <si>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</si>
  <si>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</si>
  <si>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</si>
  <si>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</si>
  <si>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</si>
  <si>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</si>
  <si>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</si>
  <si>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</si>
  <si>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</si>
  <si>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</si>
  <si>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</si>
  <si>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</si>
  <si>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</si>
  <si>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</si>
  <si>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</si>
  <si>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</si>
  <si>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</si>
  <si>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</si>
  <si>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</si>
  <si>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</si>
  <si>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</si>
  <si>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</si>
  <si>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</si>
  <si>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</si>
  <si>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</si>
  <si>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</si>
  <si>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</si>
  <si>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</si>
  <si>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</si>
  <si>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</si>
  <si>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</si>
  <si>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</si>
  <si>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</si>
  <si>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</si>
  <si>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</si>
  <si>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</si>
  <si>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</si>
  <si>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</si>
  <si>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</si>
  <si>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</si>
  <si>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</si>
  <si>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</si>
  <si>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</si>
  <si>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</si>
  <si>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</si>
  <si>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</si>
  <si>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</si>
  <si>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</si>
  <si>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</si>
  <si>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</si>
  <si>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</si>
  <si>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</si>
  <si>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</si>
  <si>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</si>
  <si>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</si>
  <si>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</si>
  <si>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</si>
  <si>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</si>
  <si>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</si>
  <si>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</si>
  <si>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</si>
  <si>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</si>
  <si>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</si>
  <si>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</si>
  <si>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</si>
  <si>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</si>
  <si>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</si>
  <si>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</si>
  <si>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</si>
  <si>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</si>
  <si>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</si>
  <si>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</si>
  <si>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</si>
  <si>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</si>
  <si>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</si>
  <si>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</si>
  <si>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</si>
  <si>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</si>
  <si>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</si>
  <si>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</si>
  <si>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</si>
  <si>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</si>
  <si>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</si>
  <si>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</si>
  <si>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</si>
  <si>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</si>
  <si>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</si>
  <si>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</si>
  <si>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</si>
  <si>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</si>
  <si>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</si>
  <si>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</si>
  <si>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</si>
  <si>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</si>
  <si>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</si>
  <si>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</si>
  <si>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</si>
  <si>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</si>
  <si>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</si>
  <si>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</si>
  <si>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</si>
  <si>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</si>
  <si>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</si>
  <si>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</si>
  <si>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</si>
  <si>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</si>
  <si>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</si>
  <si>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</si>
  <si>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</si>
  <si>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</si>
  <si>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</si>
  <si>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</si>
  <si>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</si>
  <si>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</si>
  <si>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</si>
  <si>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</si>
  <si>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</si>
  <si>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</si>
  <si>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</si>
  <si>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</si>
  <si>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</si>
  <si>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</si>
  <si>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</si>
  <si>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</si>
  <si>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</si>
  <si>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</si>
  <si>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</si>
  <si>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</si>
  <si>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</si>
  <si>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</si>
  <si>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</si>
  <si>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</si>
  <si>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</si>
  <si>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</si>
  <si>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</si>
  <si>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</si>
  <si>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</si>
  <si>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</si>
  <si>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</si>
  <si>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</si>
  <si>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</si>
  <si>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</si>
  <si>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</si>
  <si>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</si>
  <si>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</si>
  <si>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</si>
  <si>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</si>
  <si>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</si>
  <si>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</si>
  <si>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</si>
  <si>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</si>
  <si>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</si>
  <si>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</si>
  <si>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</si>
  <si>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</si>
  <si>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</si>
  <si>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</si>
  <si>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</si>
  <si>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</si>
  <si>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</si>
  <si>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</si>
  <si>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</si>
  <si>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</si>
  <si>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</si>
  <si>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</si>
  <si>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</si>
  <si>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</si>
  <si>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</si>
  <si>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</si>
  <si>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</si>
  <si>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</si>
  <si>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</si>
  <si>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</si>
  <si>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</si>
  <si>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</si>
  <si>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</si>
  <si>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</si>
  <si>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</si>
  <si>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</si>
  <si>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</si>
  <si>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</si>
  <si>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</si>
  <si>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</si>
  <si>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</si>
  <si>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</si>
  <si>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</si>
  <si>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</si>
  <si>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</si>
  <si>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</si>
  <si>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</si>
  <si>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</si>
  <si>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</si>
  <si>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</si>
  <si>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</si>
  <si>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</si>
  <si>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</si>
  <si>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</si>
  <si>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</si>
  <si>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</si>
  <si>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</si>
  <si>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</si>
  <si>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</si>
  <si>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</si>
  <si>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</si>
  <si>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</si>
  <si>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</si>
  <si>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</si>
  <si>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</si>
  <si>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</si>
  <si>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</si>
  <si>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</si>
  <si>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</si>
  <si>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</si>
  <si>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</si>
  <si>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</si>
  <si>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</si>
  <si>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</si>
  <si>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</si>
  <si>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</si>
  <si>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</si>
  <si>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</si>
  <si>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</si>
  <si>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</si>
  <si>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</si>
  <si>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</si>
  <si>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</si>
  <si>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</si>
  <si>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</si>
  <si>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</si>
  <si>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</si>
  <si>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</si>
  <si>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</si>
  <si>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</si>
  <si>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</si>
  <si>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</si>
  <si>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</si>
  <si>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</si>
  <si>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</si>
  <si>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</si>
  <si>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</si>
  <si>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</si>
  <si>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</si>
  <si>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</si>
  <si>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</si>
  <si>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</si>
  <si>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</si>
  <si>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</si>
  <si>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</si>
  <si>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</si>
  <si>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</si>
  <si>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</si>
  <si>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</si>
  <si>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</si>
  <si>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</si>
  <si>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</si>
  <si>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</si>
  <si>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</si>
  <si>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</si>
  <si>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</si>
  <si>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</si>
  <si>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</si>
  <si>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</si>
  <si>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</si>
  <si>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</si>
  <si>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</si>
  <si>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</si>
  <si>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</si>
  <si>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</si>
  <si>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</si>
  <si>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</si>
  <si>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</si>
  <si>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</si>
  <si>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</si>
  <si>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</si>
  <si>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</si>
  <si>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</si>
  <si>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</si>
  <si>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</si>
  <si>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</si>
  <si>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</si>
  <si>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</si>
  <si>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</si>
  <si>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</si>
  <si>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</si>
  <si>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</si>
  <si>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</si>
  <si>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</si>
  <si>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</si>
  <si>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</si>
  <si>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</si>
  <si>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</si>
  <si>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</si>
  <si>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</si>
  <si>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</si>
  <si>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</si>
  <si>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</si>
  <si>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</si>
  <si>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</si>
  <si>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</si>
  <si>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</si>
  <si>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</si>
  <si>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</si>
  <si>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</si>
  <si>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</si>
  <si>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</si>
  <si>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</si>
  <si>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</si>
  <si>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</si>
  <si>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</si>
  <si>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</si>
  <si>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</si>
  <si>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</si>
  <si>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</si>
  <si>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</si>
  <si>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</si>
  <si>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</si>
  <si>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</si>
  <si>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</si>
  <si>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</si>
  <si>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</si>
  <si>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</si>
  <si>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</si>
  <si>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</si>
  <si>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</si>
  <si>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</si>
  <si>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</si>
  <si>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</si>
  <si>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</si>
  <si>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</si>
  <si>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</si>
  <si>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</si>
  <si>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</si>
  <si>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</si>
  <si>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</si>
  <si>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</si>
  <si>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</si>
  <si>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</si>
  <si>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</si>
  <si>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</si>
  <si>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</si>
  <si>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</si>
  <si>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</si>
  <si>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</si>
  <si>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</si>
  <si>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</si>
  <si>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</si>
  <si>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</si>
  <si>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</si>
  <si>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</si>
  <si>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</si>
  <si>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</si>
  <si>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</si>
  <si>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</si>
  <si>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</si>
  <si>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</si>
  <si>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</si>
  <si>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</si>
  <si>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</si>
  <si>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</si>
  <si>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</si>
  <si>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</si>
  <si>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</si>
  <si>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</si>
  <si>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</si>
  <si>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</si>
  <si>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</si>
  <si>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</si>
  <si>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</si>
  <si>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</si>
  <si>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</si>
  <si>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</si>
  <si>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</si>
  <si>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</si>
  <si>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</si>
  <si>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</si>
  <si>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</si>
  <si>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</si>
  <si>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</si>
  <si>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</si>
  <si>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</si>
  <si>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</si>
  <si>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</si>
  <si>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</si>
  <si>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</si>
  <si>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</si>
  <si>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</si>
  <si>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</si>
  <si>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</si>
  <si>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</si>
  <si>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</si>
  <si>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</si>
  <si>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</si>
  <si>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</si>
  <si>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</si>
  <si>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</si>
  <si>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</si>
  <si>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</si>
  <si>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</si>
  <si>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</si>
  <si>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</si>
  <si>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</si>
  <si>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</si>
  <si>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</si>
  <si>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</si>
  <si>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</si>
  <si>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</si>
  <si>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</si>
  <si>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</si>
  <si>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</si>
  <si>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</si>
  <si>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</si>
  <si>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</si>
  <si>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</si>
  <si>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</si>
  <si>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</si>
  <si>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</si>
  <si>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</si>
  <si>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</si>
  <si>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</si>
  <si>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</si>
  <si>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</si>
  <si>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</si>
  <si>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</si>
  <si>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</si>
  <si>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</si>
  <si>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</si>
  <si>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</si>
  <si>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</si>
  <si>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</si>
  <si>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</si>
  <si>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</si>
  <si>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</si>
  <si>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</si>
  <si>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</si>
  <si>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</si>
  <si>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</si>
  <si>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</si>
  <si>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</si>
  <si>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</si>
  <si>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</si>
  <si>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</si>
  <si>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</si>
  <si>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</si>
  <si>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</si>
  <si>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</si>
  <si>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</si>
  <si>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</si>
  <si>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</si>
  <si>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</si>
  <si>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</si>
  <si>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</si>
  <si>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</si>
  <si>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</si>
  <si>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</si>
  <si>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</si>
  <si>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</si>
  <si>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</si>
  <si>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</si>
  <si>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</si>
  <si>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</si>
  <si>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</si>
  <si>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</si>
  <si>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</si>
  <si>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</si>
  <si>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</si>
  <si>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</si>
  <si>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</si>
  <si>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</si>
  <si>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</si>
  <si>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</si>
  <si>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</si>
  <si>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</si>
  <si>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</si>
  <si>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</si>
  <si>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</si>
  <si>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</si>
  <si>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</si>
  <si>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</si>
  <si>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</si>
  <si>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</si>
  <si>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</si>
  <si>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</si>
  <si>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</si>
  <si>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</si>
  <si>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</si>
  <si>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</si>
  <si>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</si>
  <si>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</si>
  <si>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</si>
  <si>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</si>
  <si>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</si>
  <si>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</si>
  <si>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</si>
  <si>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</si>
  <si>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</si>
  <si>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</si>
  <si>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</si>
  <si>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</si>
  <si>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</si>
  <si>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</si>
  <si>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</si>
  <si>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</si>
  <si>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</si>
  <si>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</si>
  <si>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</si>
  <si>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</si>
  <si>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</si>
  <si>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</si>
  <si>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</si>
  <si>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</si>
  <si>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</si>
  <si>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</si>
  <si>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</si>
  <si>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</si>
  <si>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</si>
  <si>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</si>
  <si>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</si>
  <si>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</si>
  <si>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</si>
  <si>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</si>
  <si>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</si>
  <si>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</si>
  <si>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</si>
  <si>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</si>
  <si>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</si>
  <si>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</si>
  <si>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</si>
  <si>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</si>
  <si>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</si>
  <si>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</si>
  <si>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</si>
  <si>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</si>
  <si>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</si>
  <si>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</si>
  <si>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</si>
  <si>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</si>
  <si>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</si>
  <si>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</si>
  <si>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</si>
  <si>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</si>
  <si>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</si>
  <si>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</si>
  <si>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</si>
  <si>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</si>
  <si>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</si>
  <si>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</si>
  <si>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</si>
  <si>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</si>
  <si>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</si>
  <si>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</si>
  <si>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</si>
  <si>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</si>
  <si>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</si>
  <si>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</si>
  <si>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</si>
  <si>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</si>
  <si>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</si>
  <si>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</si>
  <si>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</si>
  <si>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</si>
  <si>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</si>
  <si>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</si>
  <si>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</si>
  <si>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</si>
  <si>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</si>
  <si>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</si>
  <si>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</si>
  <si>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</si>
  <si>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</si>
  <si>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</si>
  <si>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</si>
  <si>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</si>
  <si>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</si>
  <si>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</si>
  <si>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</si>
  <si>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</si>
  <si>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</si>
  <si>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</si>
  <si>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</si>
  <si>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</si>
  <si>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</si>
  <si>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</si>
  <si>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</si>
  <si>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</si>
  <si>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</si>
  <si>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</si>
  <si>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</si>
  <si>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</si>
  <si>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</si>
  <si>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</si>
  <si>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</si>
  <si>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</si>
  <si>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</si>
  <si>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</si>
  <si>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</si>
  <si>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</si>
  <si>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</si>
  <si>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</si>
  <si>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</si>
  <si>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</si>
  <si>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</si>
  <si>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</si>
  <si>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</si>
  <si>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</si>
  <si>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</si>
  <si>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</si>
  <si>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</si>
  <si>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</si>
  <si>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</si>
  <si>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</si>
  <si>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</si>
  <si>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</si>
  <si>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</si>
  <si>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</si>
  <si>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</si>
  <si>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</si>
  <si>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</si>
  <si>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</si>
  <si>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</si>
  <si>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</si>
  <si>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</si>
  <si>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</si>
  <si>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</si>
  <si>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</si>
  <si>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</si>
  <si>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</si>
  <si>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</si>
  <si>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</si>
  <si>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</si>
  <si>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</si>
  <si>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</si>
  <si>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</si>
  <si>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</si>
  <si>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</si>
  <si>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</si>
  <si>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</si>
  <si>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</si>
  <si>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</si>
  <si>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</si>
  <si>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</si>
  <si>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</si>
  <si>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</si>
  <si>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</si>
  <si>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</si>
  <si>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</si>
  <si>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</si>
  <si>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</si>
  <si>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</si>
  <si>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</si>
  <si>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</si>
  <si>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</si>
  <si>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</si>
  <si>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</si>
  <si>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</si>
  <si>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</si>
  <si>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</si>
  <si>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</si>
  <si>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</si>
  <si>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</si>
  <si>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</si>
  <si>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</si>
  <si>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</si>
  <si>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</si>
  <si>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</si>
  <si>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</si>
  <si>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</si>
  <si>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</si>
  <si>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</si>
  <si>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</si>
  <si>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</si>
  <si>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</si>
  <si>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</si>
  <si>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</si>
  <si>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</si>
  <si>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</si>
  <si>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</si>
  <si>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</si>
  <si>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</si>
  <si>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</si>
  <si>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</si>
  <si>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</si>
  <si>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</si>
  <si>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</si>
  <si>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</si>
  <si>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</si>
  <si>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</si>
  <si>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</si>
  <si>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</si>
  <si>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</si>
  <si>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</si>
  <si>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</si>
  <si>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</si>
  <si>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</si>
  <si>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</si>
  <si>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</si>
  <si>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</si>
  <si>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</si>
  <si>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</si>
  <si>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</si>
  <si>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</si>
  <si>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</si>
  <si>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</si>
  <si>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</si>
  <si>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</si>
  <si>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</si>
  <si>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</si>
  <si>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</si>
  <si>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</si>
  <si>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</si>
  <si>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</si>
  <si>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</si>
  <si>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</si>
  <si>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</si>
  <si>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</si>
  <si>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</si>
  <si>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</si>
  <si>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</si>
  <si>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</si>
  <si>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</si>
  <si>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</si>
  <si>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</si>
  <si>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</si>
  <si>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</si>
  <si>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</si>
  <si>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</si>
  <si>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</si>
  <si>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</si>
  <si>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</si>
  <si>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</si>
  <si>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</si>
  <si>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</si>
  <si>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</si>
  <si>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</si>
  <si>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</si>
  <si>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</si>
  <si>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</si>
  <si>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</si>
  <si>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</si>
  <si>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</si>
  <si>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</si>
  <si>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</si>
  <si>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</si>
  <si>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</si>
  <si>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</si>
  <si>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</si>
  <si>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</si>
  <si>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</si>
  <si>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</si>
  <si>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</si>
  <si>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</si>
  <si>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</si>
  <si>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</si>
  <si>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</si>
  <si>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</si>
  <si>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</si>
  <si>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</si>
  <si>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</si>
  <si>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</si>
  <si>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</si>
  <si>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</si>
  <si>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</si>
  <si>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</si>
  <si>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</si>
  <si>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</si>
  <si>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</si>
  <si>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</si>
  <si>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</si>
  <si>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</si>
  <si>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</si>
  <si>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</si>
  <si>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</si>
  <si>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</si>
  <si>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</si>
  <si>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</si>
  <si>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</si>
  <si>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</si>
  <si>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</si>
  <si>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</si>
  <si>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</si>
  <si>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</si>
  <si>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</si>
  <si>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</si>
  <si>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</si>
  <si>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</si>
  <si>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</si>
  <si>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</si>
  <si>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</si>
  <si>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</si>
  <si>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</si>
  <si>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</si>
  <si>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</si>
  <si>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</si>
  <si>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</si>
  <si>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</si>
  <si>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</si>
  <si>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</si>
  <si>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</si>
  <si>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</si>
  <si>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</si>
  <si>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</si>
  <si>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</si>
  <si>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</si>
  <si>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</si>
  <si>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</si>
  <si>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</si>
  <si>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</si>
  <si>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</si>
  <si>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</si>
  <si>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</si>
  <si>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</si>
  <si>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</si>
  <si>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</si>
  <si>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</si>
  <si>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</si>
  <si>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</si>
  <si>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</si>
  <si>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</si>
  <si>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</si>
  <si>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</si>
  <si>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</si>
  <si>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</si>
  <si>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</si>
  <si>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</si>
  <si>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</si>
  <si>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</si>
  <si>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</si>
  <si>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</si>
  <si>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</si>
  <si>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</si>
  <si>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</si>
  <si>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</si>
  <si>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</si>
  <si>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</si>
  <si>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</si>
  <si>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</si>
  <si>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</si>
  <si>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</si>
  <si>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</si>
  <si>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</si>
  <si>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</si>
  <si>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</si>
  <si>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</si>
  <si>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</si>
  <si>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</si>
  <si>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</si>
  <si>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</si>
  <si>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</si>
  <si>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</si>
  <si>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</si>
  <si>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</si>
  <si>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</si>
  <si>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</si>
  <si>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</si>
  <si>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</si>
  <si>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</si>
  <si>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</si>
  <si>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</si>
  <si>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</si>
  <si>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</si>
  <si>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</si>
  <si>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</si>
  <si>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</si>
  <si>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</si>
  <si>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</si>
  <si>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</si>
  <si>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</si>
  <si>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</si>
  <si>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</si>
  <si>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</si>
  <si>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</si>
  <si>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</si>
  <si>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</si>
  <si>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</si>
  <si>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</si>
  <si>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</si>
  <si>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</si>
  <si>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</si>
  <si>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</si>
  <si>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</si>
  <si>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</si>
  <si>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</si>
  <si>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</si>
  <si>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</si>
  <si>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</si>
  <si>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</si>
  <si>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</si>
  <si>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</si>
  <si>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</si>
  <si>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</si>
  <si>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</si>
  <si>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</si>
  <si>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</si>
  <si>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</si>
  <si>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</si>
  <si>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</si>
  <si>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</si>
  <si>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</si>
  <si>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</si>
  <si>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</si>
  <si>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</si>
  <si>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</si>
  <si>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</si>
  <si>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</si>
  <si>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</si>
  <si>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</si>
  <si>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</si>
  <si>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</si>
  <si>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</si>
  <si>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</si>
  <si>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</si>
  <si>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</si>
  <si>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</si>
  <si>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</si>
  <si>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</si>
  <si>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</si>
  <si>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</si>
  <si>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</si>
  <si>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</si>
  <si>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</si>
  <si>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</si>
  <si>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</si>
  <si>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</si>
  <si>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</si>
  <si>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</si>
  <si>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</si>
  <si>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</si>
  <si>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</si>
  <si>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</si>
  <si>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</si>
  <si>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</si>
  <si>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</si>
  <si>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</si>
  <si>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</si>
  <si>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</si>
  <si>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</si>
  <si>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</si>
  <si>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</si>
  <si>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</si>
  <si>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</si>
  <si>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</si>
  <si>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</si>
  <si>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</si>
  <si>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</si>
  <si>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</si>
  <si>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</si>
  <si>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</si>
  <si>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</si>
  <si>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</si>
  <si>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</si>
  <si>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</si>
  <si>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</si>
  <si>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</si>
  <si>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</si>
  <si>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</si>
  <si>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</si>
  <si>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</si>
  <si>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</si>
  <si>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</si>
  <si>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</si>
  <si>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</si>
  <si>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</si>
  <si>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</si>
  <si>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</si>
  <si>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</si>
  <si>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</si>
  <si>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</si>
  <si>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</si>
  <si>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</si>
  <si>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</si>
  <si>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</si>
  <si>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</si>
  <si>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</si>
  <si>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</si>
  <si>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</si>
  <si>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</si>
  <si>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</si>
  <si>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</si>
  <si>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</si>
  <si>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</si>
  <si>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</si>
  <si>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</si>
  <si>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</si>
  <si>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</si>
  <si>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</si>
  <si>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</si>
  <si>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</si>
  <si>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</si>
  <si>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</si>
  <si>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</si>
  <si>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</si>
  <si>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</si>
  <si>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</si>
  <si>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</si>
  <si>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</si>
  <si>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</si>
  <si>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</si>
  <si>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</si>
  <si>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</si>
  <si>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</si>
  <si>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</si>
  <si>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</si>
  <si>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</si>
  <si>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</si>
  <si>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</si>
  <si>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</si>
  <si>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</si>
  <si>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</si>
  <si>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</si>
  <si>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</si>
  <si>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</si>
  <si>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</si>
  <si>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</si>
  <si>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</si>
  <si>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</si>
  <si>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</si>
  <si>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</si>
  <si>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</si>
  <si>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</si>
  <si>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</si>
  <si>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</si>
  <si>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</si>
  <si>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</si>
  <si>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</si>
  <si>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</si>
  <si>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</si>
  <si>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</si>
  <si>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</si>
  <si>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</si>
  <si>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</si>
  <si>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</si>
  <si>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</si>
  <si>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</si>
  <si>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</si>
  <si>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</si>
  <si>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</si>
  <si>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</si>
  <si>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</si>
  <si>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</si>
  <si>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</si>
  <si>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</si>
  <si>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</si>
  <si>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</si>
  <si>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</si>
  <si>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</si>
  <si>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</si>
  <si>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</si>
  <si>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</si>
  <si>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</si>
  <si>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</si>
  <si>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</si>
  <si>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</si>
  <si>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</si>
  <si>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</si>
  <si>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</si>
  <si>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</si>
  <si>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</si>
  <si>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</si>
  <si>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</si>
  <si>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</si>
  <si>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</si>
  <si>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</si>
  <si>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</si>
  <si>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</si>
  <si>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</si>
  <si>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</si>
  <si>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</si>
  <si>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</si>
  <si>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</si>
  <si>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</si>
  <si>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</si>
  <si>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</si>
  <si>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</si>
  <si>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</si>
  <si>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</si>
  <si>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</si>
  <si>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</si>
  <si>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</si>
  <si>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</si>
  <si>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</si>
  <si>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</si>
  <si>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</si>
  <si>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</si>
  <si>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</si>
  <si>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</si>
  <si>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</si>
  <si>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</si>
  <si>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</si>
  <si>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</si>
  <si>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</si>
  <si>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</si>
  <si>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</si>
  <si>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</si>
  <si>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</si>
  <si>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</si>
  <si>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</si>
  <si>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</si>
  <si>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</si>
  <si>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</si>
  <si>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</si>
  <si>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</si>
  <si>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</si>
  <si>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</si>
  <si>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</si>
  <si>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</si>
  <si>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</si>
  <si>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</si>
  <si>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</si>
  <si>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</si>
  <si>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</si>
  <si>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</si>
  <si>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</si>
  <si>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</si>
  <si>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</si>
  <si>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</si>
  <si>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</si>
  <si>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</si>
  <si>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</si>
  <si>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</si>
  <si>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</si>
  <si>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</si>
  <si>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</si>
  <si>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</si>
  <si>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</si>
  <si>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</si>
  <si>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</si>
  <si>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</si>
  <si>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</si>
  <si>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</si>
  <si>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</si>
  <si>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</si>
  <si>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</si>
  <si>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</si>
  <si>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</si>
  <si>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</si>
  <si>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</si>
  <si>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</si>
  <si>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</si>
  <si>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</si>
  <si>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</si>
  <si>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</si>
  <si>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</si>
  <si>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</si>
  <si>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</si>
  <si>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</si>
  <si>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</si>
  <si>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</si>
  <si>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</si>
  <si>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</si>
  <si>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</si>
  <si>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</si>
  <si>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</si>
  <si>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</si>
  <si>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</si>
  <si>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</si>
  <si>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</si>
  <si>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</si>
  <si>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</si>
  <si>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</si>
  <si>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</si>
  <si>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</si>
  <si>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</si>
  <si>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</si>
  <si>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</si>
  <si>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</si>
  <si>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</si>
  <si>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</si>
  <si>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</si>
  <si>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</si>
  <si>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</si>
  <si>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</si>
  <si>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</si>
  <si>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</si>
  <si>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</si>
  <si>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</si>
  <si>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</si>
  <si>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</si>
  <si>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</si>
  <si>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</si>
  <si>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</si>
  <si>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</si>
  <si>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</si>
  <si>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</si>
  <si>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</si>
  <si>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</si>
  <si>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</si>
  <si>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</si>
  <si>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</si>
  <si>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</si>
  <si>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</si>
  <si>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</si>
  <si>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</si>
  <si>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</si>
  <si>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</si>
  <si>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</si>
  <si>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</si>
  <si>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</si>
  <si>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</si>
  <si>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</si>
  <si>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</si>
  <si>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</si>
  <si>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</si>
  <si>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</si>
  <si>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</si>
  <si>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</si>
  <si>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</si>
  <si>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</si>
  <si>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</si>
  <si>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</si>
  <si>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</si>
  <si>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</si>
  <si>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</si>
  <si>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</si>
  <si>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</si>
  <si>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</si>
  <si>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</si>
  <si>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</si>
  <si>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</si>
  <si>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</si>
  <si>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</si>
  <si>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</si>
  <si>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</si>
  <si>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</si>
  <si>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</si>
  <si>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</si>
  <si>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</si>
  <si>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</si>
  <si>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</si>
  <si>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</si>
  <si>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</si>
  <si>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</si>
  <si>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</si>
  <si>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</si>
  <si>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</si>
  <si>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</si>
  <si>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</si>
  <si>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</si>
  <si>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</si>
  <si>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</si>
  <si>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</si>
  <si>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</si>
  <si>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</si>
  <si>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</si>
  <si>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</si>
  <si>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</si>
  <si>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</si>
  <si>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</si>
  <si>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</si>
  <si>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</si>
  <si>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</si>
  <si>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</si>
  <si>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</si>
  <si>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</si>
  <si>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</si>
  <si>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</si>
  <si>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</si>
  <si>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</si>
  <si>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</si>
  <si>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</si>
  <si>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</si>
  <si>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</si>
  <si>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</si>
  <si>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</si>
  <si>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</si>
  <si>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</si>
  <si>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</si>
  <si>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</si>
  <si>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</si>
  <si>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</si>
  <si>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</si>
  <si>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</si>
  <si>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</si>
  <si>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</si>
  <si>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</si>
  <si>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</si>
  <si>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</si>
  <si>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</si>
  <si>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</si>
  <si>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</si>
  <si>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</si>
  <si>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</si>
  <si>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</si>
  <si>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</si>
  <si>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</si>
  <si>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</si>
  <si>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</si>
  <si>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</si>
  <si>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</si>
  <si>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</si>
  <si>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</si>
  <si>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</si>
  <si>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</si>
  <si>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</si>
  <si>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</si>
  <si>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</si>
  <si>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</si>
  <si>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</si>
  <si>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</si>
  <si>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</si>
  <si>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</si>
  <si>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</si>
  <si>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</si>
  <si>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</si>
  <si>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</si>
  <si>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</si>
  <si>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</si>
  <si>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</si>
  <si>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</si>
  <si>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</si>
  <si>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</si>
  <si>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</si>
  <si>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</si>
  <si>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</si>
  <si>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</si>
  <si>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</si>
  <si>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</si>
  <si>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</si>
  <si>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</si>
  <si>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</si>
  <si>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</si>
  <si>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</si>
  <si>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</si>
  <si>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</si>
  <si>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</si>
  <si>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</si>
  <si>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</si>
  <si>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</si>
  <si>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</si>
  <si>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</si>
  <si>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</si>
  <si>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</si>
  <si>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</si>
  <si>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</si>
  <si>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</si>
  <si>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</si>
  <si>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</si>
  <si>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</si>
  <si>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</si>
  <si>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</si>
  <si>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</si>
  <si>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</si>
  <si>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</si>
  <si>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</si>
  <si>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</si>
  <si>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</si>
  <si>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</si>
  <si>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</si>
  <si>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</si>
  <si>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</si>
  <si>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</si>
  <si>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</si>
  <si>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</si>
  <si>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</si>
  <si>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</si>
  <si>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</si>
  <si>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</si>
  <si>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</si>
  <si>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</si>
  <si>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</si>
  <si>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</si>
  <si>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</si>
  <si>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</si>
  <si>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</si>
  <si>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</si>
  <si>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</si>
  <si>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</si>
  <si>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</si>
  <si>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</si>
  <si>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</si>
  <si>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</si>
  <si>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</si>
  <si>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</si>
  <si>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</si>
  <si>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</si>
  <si>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</si>
  <si>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</si>
  <si>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</si>
  <si>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</si>
  <si>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</si>
  <si>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</si>
  <si>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</si>
  <si>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</si>
  <si>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</si>
  <si>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</si>
  <si>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</si>
  <si>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</si>
  <si>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</si>
  <si>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</si>
  <si>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</si>
  <si>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</si>
  <si>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</si>
  <si>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</si>
  <si>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</si>
  <si>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</si>
  <si>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</si>
  <si>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</si>
  <si>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</si>
  <si>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</si>
  <si>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</si>
  <si>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</si>
  <si>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</si>
  <si>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</si>
  <si>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</si>
  <si>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</si>
  <si>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</si>
  <si>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</si>
  <si>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</si>
  <si>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</si>
  <si>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</si>
  <si>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</si>
  <si>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</si>
  <si>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</si>
  <si>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</si>
  <si>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</si>
  <si>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</si>
  <si>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</si>
  <si>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</si>
  <si>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</si>
  <si>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</si>
  <si>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</si>
  <si>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</si>
  <si>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</si>
  <si>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</si>
  <si>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</si>
  <si>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</si>
  <si>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</si>
  <si>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</si>
  <si>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</si>
  <si>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</si>
  <si>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</si>
  <si>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</si>
  <si>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</si>
  <si>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</si>
  <si>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</si>
  <si>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</si>
  <si>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</si>
  <si>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</si>
  <si>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</si>
  <si>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</si>
  <si>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</si>
  <si>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</si>
  <si>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</si>
  <si>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</si>
  <si>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</si>
  <si>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</si>
  <si>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</si>
  <si>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</si>
  <si>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</si>
  <si>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</si>
  <si>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</si>
  <si>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</si>
  <si>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</si>
  <si>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</si>
  <si>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</si>
  <si>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</si>
  <si>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</si>
  <si>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</si>
  <si>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</si>
  <si>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</si>
  <si>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</si>
  <si>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</si>
  <si>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</si>
  <si>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</si>
  <si>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</si>
  <si>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</si>
  <si>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</si>
  <si>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</si>
  <si>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</si>
  <si>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</si>
  <si>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</si>
  <si>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</si>
  <si>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</si>
  <si>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</si>
  <si>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</si>
  <si>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</si>
  <si>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</si>
  <si>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</si>
  <si>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</si>
  <si>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</si>
  <si>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</si>
  <si>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</si>
  <si>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</si>
  <si>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</si>
  <si>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</si>
  <si>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</si>
  <si>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</si>
  <si>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</si>
  <si>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</si>
  <si>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</si>
  <si>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</si>
  <si>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</si>
  <si>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</si>
  <si>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</si>
  <si>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</si>
  <si>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</si>
  <si>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</si>
  <si>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</si>
  <si>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</si>
  <si>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</si>
  <si>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</si>
  <si>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</si>
  <si>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</si>
  <si>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</si>
  <si>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</si>
  <si>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</si>
  <si>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</si>
  <si>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</si>
  <si>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</si>
  <si>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</si>
  <si>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</si>
  <si>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</si>
  <si>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</si>
  <si>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</si>
  <si>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</si>
  <si>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</si>
  <si>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</si>
  <si>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</si>
  <si>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</si>
  <si>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</si>
  <si>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</si>
  <si>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</si>
  <si>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</si>
  <si>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</si>
  <si>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</si>
  <si>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</si>
  <si>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</si>
  <si>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</si>
  <si>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</si>
  <si>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</si>
  <si>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</si>
  <si>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</si>
  <si>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</si>
  <si>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</si>
  <si>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</si>
  <si>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</si>
  <si>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</si>
  <si>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</si>
  <si>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</si>
  <si>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</si>
  <si>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</si>
  <si>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</si>
  <si>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</si>
  <si>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</si>
  <si>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</si>
  <si>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</si>
  <si>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</si>
  <si>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</si>
  <si>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</si>
  <si>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</si>
  <si>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</si>
  <si>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</si>
  <si>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</si>
  <si>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</si>
  <si>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</si>
  <si>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</si>
  <si>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</si>
  <si>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</si>
  <si>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</si>
  <si>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</si>
  <si>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</si>
  <si>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</si>
  <si>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</si>
  <si>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</si>
  <si>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</si>
  <si>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</si>
  <si>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</si>
  <si>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</si>
  <si>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</si>
  <si>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</si>
  <si>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</si>
  <si>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</si>
  <si>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</si>
  <si>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</si>
  <si>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</si>
  <si>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</si>
  <si>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</si>
  <si>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</si>
  <si>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</si>
  <si>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</si>
  <si>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</si>
  <si>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</si>
  <si>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</si>
  <si>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</si>
  <si>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</si>
  <si>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</si>
  <si>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</si>
  <si>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</si>
  <si>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</si>
  <si>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</si>
  <si>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</si>
  <si>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</si>
  <si>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</si>
  <si>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</si>
  <si>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</si>
  <si>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</si>
  <si>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</si>
  <si>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</si>
  <si>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</si>
  <si>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</si>
  <si>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</si>
  <si>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</si>
  <si>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</si>
  <si>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</si>
  <si>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</si>
  <si>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</si>
  <si>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</si>
  <si>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</si>
  <si>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</si>
  <si>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</si>
  <si>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</si>
  <si>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</si>
  <si>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</si>
  <si>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</si>
  <si>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</si>
  <si>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</si>
  <si>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</si>
  <si>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</si>
  <si>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</si>
  <si>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</si>
  <si>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</si>
  <si>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</si>
  <si>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</si>
  <si>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</si>
  <si>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</si>
  <si>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</si>
  <si>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</si>
  <si>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</si>
  <si>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</si>
  <si>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</si>
  <si>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</si>
  <si>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</si>
  <si>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</si>
  <si>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</si>
  <si>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</si>
  <si>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</si>
  <si>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</si>
  <si>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</si>
  <si>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</si>
  <si>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</si>
  <si>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</si>
  <si>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</si>
  <si>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</si>
  <si>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</si>
  <si>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</si>
  <si>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</si>
  <si>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</si>
  <si>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</si>
  <si>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</si>
  <si>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</si>
  <si>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</si>
  <si>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</si>
  <si>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</si>
  <si>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</si>
  <si>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</si>
  <si>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</si>
  <si>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</si>
  <si>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</si>
  <si>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</si>
  <si>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</si>
  <si>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</si>
  <si>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</si>
  <si>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</si>
  <si>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</si>
  <si>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</si>
  <si>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</si>
  <si>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</si>
  <si>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</si>
  <si>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</si>
  <si>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</si>
  <si>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</si>
  <si>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</si>
  <si>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</si>
  <si>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</si>
  <si>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</si>
  <si>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</si>
  <si>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</si>
  <si>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</si>
  <si>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</si>
  <si>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</si>
  <si>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</si>
  <si>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</si>
  <si>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</si>
  <si>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</si>
  <si>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</si>
  <si>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</si>
  <si>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</si>
  <si>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</si>
  <si>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</si>
  <si>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</si>
  <si>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</si>
  <si>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</si>
  <si>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</si>
  <si>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</si>
  <si>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</si>
  <si>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</si>
  <si>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</si>
  <si>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</si>
  <si>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</si>
  <si>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</si>
  <si>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</si>
  <si>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</si>
  <si>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</si>
  <si>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</si>
  <si>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</si>
  <si>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</si>
  <si>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</si>
  <si>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</si>
  <si>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</si>
  <si>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</si>
  <si>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</si>
  <si>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</si>
  <si>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</si>
  <si>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</si>
  <si>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</si>
  <si>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</si>
  <si>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</si>
  <si>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</si>
  <si>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</si>
  <si>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</si>
  <si>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</si>
  <si>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</si>
  <si>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</si>
  <si>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</si>
  <si>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</si>
  <si>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</si>
  <si>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</si>
  <si>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</si>
  <si>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</si>
  <si>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</si>
  <si>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</si>
  <si>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</si>
  <si>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</si>
  <si>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</si>
  <si>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</si>
  <si>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</si>
  <si>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</si>
  <si>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</si>
  <si>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</si>
  <si>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</si>
  <si>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</si>
  <si>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</si>
  <si>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</si>
  <si>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</si>
  <si>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</si>
  <si>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</si>
  <si>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</si>
  <si>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</si>
  <si>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</si>
  <si>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</si>
  <si>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</si>
  <si>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</si>
  <si>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</si>
  <si>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</si>
  <si>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</si>
  <si>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</si>
  <si>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</si>
  <si>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</si>
  <si>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</si>
  <si>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</si>
  <si>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</si>
  <si>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</si>
  <si>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</si>
  <si>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</si>
  <si>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</si>
  <si>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</si>
  <si>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</si>
  <si>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</si>
  <si>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</si>
  <si>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</si>
  <si>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</si>
  <si>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</si>
  <si>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</si>
  <si>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</si>
  <si>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</si>
  <si>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</si>
  <si>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</si>
  <si>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</si>
  <si>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</si>
  <si>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</si>
  <si>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</si>
  <si>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</si>
  <si>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</si>
  <si>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</si>
  <si>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</si>
  <si>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</si>
  <si>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</si>
  <si>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</si>
  <si>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</si>
  <si>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</si>
  <si>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</si>
  <si>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</si>
  <si>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</si>
  <si>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</si>
  <si>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</si>
  <si>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</si>
  <si>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</si>
  <si>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</si>
  <si>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</si>
  <si>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</si>
  <si>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</si>
  <si>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</si>
  <si>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</si>
  <si>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</si>
  <si>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</si>
  <si>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</si>
  <si>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</si>
  <si>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</si>
  <si>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</si>
  <si>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</si>
  <si>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</si>
  <si>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</si>
  <si>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</si>
  <si>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</si>
  <si>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</si>
  <si>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</si>
  <si>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</si>
  <si>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</si>
  <si>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</si>
  <si>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</si>
  <si>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</si>
  <si>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</si>
  <si>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</si>
  <si>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</si>
  <si>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</si>
  <si>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</si>
  <si>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</si>
  <si>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</si>
  <si>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</si>
  <si>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</si>
  <si>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</si>
  <si>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</si>
  <si>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</si>
  <si>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</si>
  <si>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</si>
  <si>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</si>
  <si>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</si>
  <si>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</si>
  <si>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</si>
  <si>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</si>
  <si>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</si>
  <si>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</si>
  <si>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</si>
  <si>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</si>
  <si>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</si>
  <si>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</si>
  <si>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</si>
  <si>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</si>
  <si>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</si>
  <si>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</si>
  <si>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</si>
  <si>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</si>
  <si>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</si>
  <si>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</si>
  <si>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</si>
  <si>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</si>
  <si>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</si>
  <si>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</si>
  <si>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</si>
  <si>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</si>
  <si>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</si>
  <si>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</si>
  <si>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</si>
  <si>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</si>
  <si>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</si>
  <si>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</si>
  <si>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</si>
  <si>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</si>
  <si>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</si>
  <si>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</si>
  <si>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</si>
  <si>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</si>
  <si>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</si>
  <si>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</si>
  <si>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</si>
  <si>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</si>
  <si>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</si>
  <si>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</si>
  <si>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</si>
  <si>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</si>
  <si>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</si>
  <si>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</si>
  <si>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</si>
  <si>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</si>
  <si>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</si>
  <si>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</si>
  <si>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</si>
  <si>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</si>
  <si>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</si>
  <si>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</si>
  <si>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</si>
  <si>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</si>
  <si>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</si>
  <si>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</si>
  <si>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</si>
  <si>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</si>
  <si>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</si>
  <si>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</si>
  <si>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</si>
  <si>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</si>
  <si>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</si>
  <si>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</si>
  <si>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</si>
  <si>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</si>
  <si>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</si>
  <si>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</si>
  <si>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</si>
  <si>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</si>
  <si>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</si>
  <si>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</si>
  <si>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</si>
  <si>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</si>
  <si>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</si>
  <si>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</si>
  <si>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</si>
  <si>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</si>
  <si>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</si>
  <si>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</si>
  <si>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</si>
  <si>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</si>
  <si>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</si>
  <si>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</si>
  <si>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</si>
  <si>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</si>
  <si>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</si>
  <si>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</si>
  <si>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</si>
  <si>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</si>
  <si>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</si>
  <si>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</si>
  <si>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</si>
  <si>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</si>
  <si>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</si>
  <si>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</si>
  <si>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</si>
  <si>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</si>
  <si>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</si>
  <si>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</si>
  <si>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</si>
  <si>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</si>
  <si>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</si>
  <si>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</si>
  <si>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</si>
  <si>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</si>
  <si>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</si>
  <si>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</si>
  <si>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</si>
  <si>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</si>
  <si>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</si>
  <si>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</si>
  <si>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</si>
  <si>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</si>
  <si>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</si>
  <si>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</si>
  <si>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</si>
  <si>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</si>
  <si>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</si>
  <si>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</si>
  <si>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</si>
  <si>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</si>
  <si>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</si>
  <si>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</si>
  <si>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</si>
  <si>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</si>
  <si>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</si>
  <si>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</si>
  <si>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</si>
  <si>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</si>
  <si>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</si>
  <si>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</si>
  <si>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</si>
  <si>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</si>
  <si>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</si>
  <si>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</si>
  <si>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</si>
  <si>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</si>
  <si>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</si>
  <si>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</si>
  <si>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</si>
  <si>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</si>
  <si>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</si>
  <si>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</si>
  <si>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</si>
  <si>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</si>
  <si>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</si>
  <si>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</si>
  <si>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</si>
  <si>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</si>
  <si>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</si>
  <si>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</si>
  <si>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</si>
  <si>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</si>
  <si>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</si>
  <si>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</si>
  <si>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</si>
  <si>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</si>
  <si>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</si>
  <si>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</si>
  <si>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</si>
  <si>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</si>
  <si>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</si>
  <si>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</si>
  <si>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</si>
  <si>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</si>
  <si>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</si>
  <si>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</si>
  <si>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</si>
  <si>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</si>
  <si>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</si>
  <si>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</si>
  <si>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</si>
  <si>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</si>
  <si>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</si>
  <si>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</si>
  <si>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</si>
  <si>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</si>
  <si>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</si>
  <si>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</si>
  <si>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</si>
  <si>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</si>
  <si>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</si>
  <si>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</si>
  <si>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</si>
  <si>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</si>
  <si>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</si>
  <si>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</si>
  <si>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</si>
  <si>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</si>
  <si>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</si>
  <si>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</si>
  <si>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</si>
  <si>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</si>
  <si>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</si>
  <si>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</si>
  <si>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</si>
  <si>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</si>
  <si>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</si>
  <si>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</si>
  <si>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</si>
  <si>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</si>
  <si>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</si>
  <si>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</si>
  <si>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</si>
  <si>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</si>
  <si>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</si>
  <si>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</si>
  <si>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</si>
  <si>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</si>
  <si>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</si>
  <si>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</si>
  <si>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</si>
  <si>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</si>
  <si>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</si>
  <si>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</si>
  <si>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</si>
  <si>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</si>
  <si>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</si>
  <si>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</si>
  <si>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</si>
  <si>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</si>
  <si>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</si>
  <si>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</si>
  <si>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</si>
  <si>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</si>
  <si>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</si>
  <si>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</si>
  <si>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</si>
  <si>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</si>
  <si>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</si>
  <si>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</si>
  <si>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</si>
  <si>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</si>
  <si>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</si>
  <si>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</si>
  <si>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</si>
  <si>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</si>
  <si>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</si>
  <si>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</si>
  <si>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</si>
  <si>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</si>
  <si>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</si>
  <si>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</si>
  <si>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</si>
  <si>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</si>
  <si>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</si>
  <si>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</si>
  <si>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</si>
  <si>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</si>
  <si>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</si>
  <si>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</si>
  <si>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</si>
  <si>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</si>
  <si>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</si>
  <si>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</si>
  <si>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</si>
  <si>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</si>
  <si>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</si>
  <si>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</si>
  <si>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</si>
  <si>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</si>
  <si>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</si>
  <si>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</si>
  <si>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</si>
  <si>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</si>
  <si>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</si>
  <si>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</si>
  <si>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</si>
  <si>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</si>
  <si>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</si>
  <si>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</si>
  <si>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</si>
  <si>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</si>
  <si>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</si>
  <si>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</si>
  <si>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</si>
  <si>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</si>
  <si>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</si>
  <si>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</si>
  <si>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</si>
  <si>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</si>
  <si>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</si>
  <si>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</si>
  <si>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</si>
  <si>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</si>
  <si>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</si>
  <si>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</si>
  <si>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</si>
  <si>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</si>
  <si>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</si>
  <si>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</si>
  <si>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</si>
  <si>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</si>
  <si>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</si>
  <si>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</si>
  <si>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</si>
  <si>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</si>
  <si>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</si>
  <si>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</si>
  <si>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</si>
  <si>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</si>
  <si>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</si>
  <si>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</si>
  <si>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</si>
  <si>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</si>
  <si>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</si>
  <si>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</si>
  <si>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</si>
  <si>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</si>
  <si>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</si>
  <si>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</si>
  <si>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</si>
  <si>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</si>
  <si>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</si>
  <si>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</si>
  <si>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</si>
  <si>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</si>
  <si>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</si>
  <si>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</si>
  <si>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</si>
  <si>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</si>
  <si>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</si>
  <si>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</si>
  <si>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</si>
  <si>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</si>
  <si>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</si>
  <si>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</si>
  <si>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</si>
  <si>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</si>
  <si>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</si>
  <si>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</si>
  <si>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</si>
  <si>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</si>
  <si>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</si>
  <si>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</si>
  <si>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</si>
  <si>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</si>
  <si>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</si>
  <si>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</si>
  <si>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</si>
  <si>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</si>
  <si>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</si>
  <si>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</si>
  <si>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</si>
  <si>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</si>
  <si>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</si>
  <si>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</si>
  <si>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</si>
  <si>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</si>
  <si>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</si>
  <si>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</si>
  <si>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</si>
  <si>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</si>
  <si>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</si>
  <si>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</si>
  <si>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</si>
  <si>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</si>
  <si>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</si>
  <si>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</si>
  <si>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</si>
  <si>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</si>
  <si>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</si>
  <si>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</si>
  <si>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</si>
  <si>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</si>
  <si>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</si>
  <si>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</si>
  <si>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</si>
  <si>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</si>
  <si>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</si>
  <si>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</si>
  <si>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</si>
  <si>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</si>
  <si>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</si>
  <si>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</si>
  <si>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</si>
  <si>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</si>
  <si>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</si>
  <si>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</si>
  <si>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</si>
  <si>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</si>
  <si>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</si>
  <si>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</si>
  <si>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</si>
  <si>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</si>
  <si>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</si>
  <si>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</si>
  <si>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</si>
  <si>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</si>
  <si>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</si>
  <si>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</si>
  <si>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</si>
  <si>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</si>
  <si>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</si>
  <si>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</si>
  <si>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</si>
  <si>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</si>
  <si>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</si>
  <si>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</si>
  <si>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</si>
  <si>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</si>
  <si>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</si>
  <si>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</si>
  <si>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</si>
  <si>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</si>
  <si>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</si>
  <si>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</si>
  <si>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</si>
  <si>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</si>
  <si>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</si>
  <si>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</si>
  <si>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</si>
  <si>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</si>
  <si>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</si>
  <si>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</si>
  <si>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</si>
  <si>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</si>
  <si>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</si>
  <si>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</si>
  <si>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</si>
  <si>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</si>
  <si>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</si>
  <si>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</si>
  <si>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</si>
  <si>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</si>
  <si>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</si>
  <si>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</si>
  <si>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</si>
  <si>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</si>
  <si>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</si>
  <si>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</si>
  <si>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</si>
  <si>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</si>
  <si>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</si>
  <si>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</si>
  <si>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</si>
  <si>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</si>
  <si>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</si>
  <si>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</si>
  <si>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</si>
  <si>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</si>
  <si>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</si>
  <si>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</si>
  <si>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</si>
  <si>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</si>
  <si>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</si>
  <si>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</si>
  <si>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</si>
  <si>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</si>
  <si>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</si>
  <si>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</si>
  <si>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</si>
  <si>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</si>
  <si>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</si>
  <si>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</si>
  <si>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</si>
  <si>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</si>
  <si>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</si>
  <si>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</si>
  <si>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</si>
  <si>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</si>
  <si>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</si>
  <si>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</si>
  <si>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</si>
  <si>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</si>
  <si>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</si>
  <si>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</si>
  <si>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</si>
  <si>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</si>
  <si>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</si>
  <si>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</si>
  <si>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</si>
  <si>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</si>
  <si>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</si>
  <si>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</si>
  <si>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</si>
  <si>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</si>
  <si>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</si>
  <si>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</si>
  <si>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</si>
  <si>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</si>
  <si>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</si>
  <si>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</si>
  <si>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</si>
  <si>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</si>
  <si>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</si>
  <si>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</si>
  <si>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</si>
  <si>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</si>
  <si>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</si>
  <si>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</si>
  <si>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</si>
  <si>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</si>
  <si>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</si>
  <si>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</si>
  <si>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</si>
  <si>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</si>
  <si>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</si>
  <si>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</si>
  <si>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</si>
  <si>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</si>
  <si>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</si>
  <si>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</si>
  <si>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</si>
  <si>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</si>
  <si>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</si>
  <si>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</si>
  <si>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</si>
  <si>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</si>
  <si>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</si>
  <si>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</si>
  <si>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</si>
  <si>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</si>
  <si>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</si>
  <si>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</si>
  <si>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</si>
  <si>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</si>
  <si>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</si>
  <si>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</si>
  <si>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</si>
  <si>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</si>
  <si>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</si>
  <si>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</si>
  <si>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</si>
  <si>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</si>
  <si>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</si>
  <si>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</si>
  <si>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</si>
  <si>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</si>
  <si>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</si>
  <si>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</si>
  <si>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</si>
  <si>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</si>
  <si>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</si>
  <si>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</si>
  <si>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</si>
  <si>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</si>
  <si>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</si>
  <si>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</si>
  <si>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</si>
  <si>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</si>
  <si>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</si>
  <si>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</si>
  <si>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</si>
  <si>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</si>
  <si>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</si>
  <si>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</si>
  <si>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</si>
  <si>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</si>
  <si>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</si>
  <si>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</si>
  <si>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</si>
  <si>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</si>
  <si>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</si>
  <si>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</si>
  <si>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</si>
  <si>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</si>
  <si>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</si>
  <si>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</si>
  <si>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</si>
  <si>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</si>
  <si>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</si>
  <si>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</si>
  <si>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</si>
  <si>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</si>
  <si>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</si>
  <si>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</si>
  <si>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</si>
  <si>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</si>
  <si>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</si>
  <si>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</si>
  <si>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</si>
  <si>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</si>
  <si>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</si>
  <si>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</si>
  <si>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</si>
  <si>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</si>
  <si>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</si>
  <si>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</si>
  <si>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</si>
  <si>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</si>
  <si>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</si>
  <si>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</si>
  <si>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</si>
  <si>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</si>
  <si>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</si>
  <si>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</si>
  <si>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</si>
  <si>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</si>
  <si>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</si>
  <si>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</si>
  <si>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</si>
  <si>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</si>
  <si>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</si>
  <si>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</si>
  <si>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</si>
  <si>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</si>
  <si>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</si>
  <si>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</si>
  <si>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</si>
  <si>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</si>
  <si>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</si>
  <si>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</si>
  <si>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</si>
  <si>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</si>
  <si>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</si>
  <si>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</si>
  <si>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</si>
  <si>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</si>
  <si>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</si>
  <si>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</si>
  <si>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</si>
  <si>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</si>
  <si>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</si>
  <si>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</si>
  <si>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</si>
  <si>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</si>
  <si>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</si>
  <si>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</si>
  <si>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</si>
  <si>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</si>
  <si>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</si>
  <si>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</si>
  <si>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</si>
  <si>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</si>
  <si>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</si>
  <si>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</si>
  <si>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</si>
  <si>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</si>
  <si>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</si>
  <si>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</si>
  <si>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</si>
  <si>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</si>
  <si>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</si>
  <si>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</si>
  <si>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</si>
  <si>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</si>
  <si>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</si>
  <si>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</si>
  <si>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</si>
  <si>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</si>
  <si>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</si>
  <si>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</si>
  <si>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</si>
  <si>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</si>
  <si>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</si>
  <si>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</si>
  <si>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</si>
  <si>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</si>
  <si>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</si>
  <si>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</si>
  <si>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</si>
  <si>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</si>
  <si>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</si>
  <si>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</si>
  <si>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</si>
  <si>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</si>
  <si>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</si>
  <si>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</si>
  <si>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</si>
  <si>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</si>
  <si>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</si>
  <si>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</si>
  <si>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</si>
  <si>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</si>
  <si>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</si>
  <si>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</si>
  <si>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</si>
  <si>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</si>
  <si>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</si>
  <si>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</si>
  <si>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</si>
  <si>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</si>
  <si>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</si>
  <si>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</si>
  <si>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</si>
  <si>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</si>
  <si>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</si>
  <si>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</si>
  <si>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</si>
  <si>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</si>
  <si>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</si>
  <si>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</si>
  <si>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</si>
  <si>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</si>
  <si>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</si>
  <si>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</si>
  <si>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</si>
  <si>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</si>
  <si>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</si>
  <si>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</si>
  <si>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</si>
  <si>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</si>
  <si>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</si>
  <si>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</si>
  <si>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</si>
  <si>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</si>
  <si>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</si>
  <si>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</si>
  <si>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</si>
  <si>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</si>
  <si>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</si>
  <si>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</si>
  <si>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</si>
  <si>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</si>
  <si>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</si>
  <si>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</si>
  <si>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</si>
  <si>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</si>
  <si>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</si>
  <si>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</si>
  <si>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</si>
  <si>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</si>
  <si>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</si>
  <si>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</si>
  <si>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</si>
  <si>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</si>
  <si>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</si>
  <si>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</si>
  <si>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</si>
  <si>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</si>
  <si>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</si>
  <si>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</si>
  <si>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</si>
  <si>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</si>
  <si>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</si>
  <si>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</si>
  <si>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</si>
  <si>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</si>
  <si>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</si>
  <si>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</si>
  <si>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</si>
  <si>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</si>
  <si>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</si>
  <si>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</si>
  <si>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</si>
  <si>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</si>
  <si>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</si>
  <si>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</si>
  <si>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</si>
  <si>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</si>
  <si>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</si>
  <si>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</si>
  <si>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</si>
  <si>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</si>
  <si>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</si>
  <si>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</si>
  <si>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</si>
  <si>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</si>
  <si>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</si>
  <si>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</si>
  <si>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</si>
  <si>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</si>
  <si>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</si>
  <si>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</si>
  <si>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</si>
  <si>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</si>
  <si>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</si>
  <si>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</si>
  <si>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</si>
  <si>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</si>
  <si>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</si>
  <si>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</si>
  <si>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</si>
  <si>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</si>
  <si>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</si>
  <si>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</si>
  <si>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</si>
  <si>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</si>
  <si>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</si>
  <si>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</si>
  <si>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</si>
  <si>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</si>
  <si>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</si>
  <si>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</si>
  <si>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</si>
  <si>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</si>
  <si>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</si>
  <si>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</si>
  <si>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</si>
  <si>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</si>
  <si>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</si>
  <si>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</si>
  <si>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</si>
  <si>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</si>
  <si>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</si>
  <si>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</si>
  <si>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</si>
  <si>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</si>
  <si>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</si>
  <si>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</si>
  <si>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</si>
  <si>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</si>
  <si>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</si>
  <si>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</si>
  <si>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</si>
  <si>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</si>
  <si>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</si>
  <si>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</si>
  <si>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</si>
  <si>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</si>
  <si>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</si>
  <si>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</si>
  <si>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</si>
  <si>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</si>
  <si>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</si>
  <si>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</si>
  <si>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</si>
  <si>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</si>
  <si>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</si>
  <si>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</si>
  <si>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</si>
  <si>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</si>
  <si>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</si>
  <si>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</si>
  <si>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</si>
  <si>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</si>
  <si>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</si>
  <si>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</si>
  <si>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</si>
  <si>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</si>
  <si>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</si>
  <si>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</si>
  <si>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</si>
  <si>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</si>
  <si>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</si>
  <si>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</si>
  <si>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</si>
  <si>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</si>
  <si>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</si>
  <si>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</si>
  <si>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</si>
  <si>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</si>
  <si>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</si>
  <si>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</si>
  <si>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</si>
  <si>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</si>
  <si>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</si>
  <si>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</si>
  <si>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</si>
  <si>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</si>
  <si>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</si>
  <si>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</si>
  <si>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</si>
  <si>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</si>
  <si>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</si>
  <si>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</si>
  <si>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</si>
  <si>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</si>
  <si>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</si>
  <si>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</si>
  <si>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</si>
  <si>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</si>
  <si>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</si>
  <si>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</si>
  <si>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</si>
  <si>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</si>
  <si>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</si>
  <si>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</si>
  <si>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</si>
  <si>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</si>
  <si>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</si>
  <si>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</si>
  <si>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</si>
  <si>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</si>
  <si>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</si>
  <si>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</si>
  <si>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</si>
  <si>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</si>
  <si>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</si>
  <si>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</si>
  <si>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</si>
  <si>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</si>
  <si>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</si>
  <si>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</si>
  <si>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</si>
  <si>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</si>
  <si>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</si>
  <si>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</si>
  <si>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</si>
  <si>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</si>
  <si>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</si>
  <si>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</si>
  <si>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</si>
  <si>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</si>
  <si>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</si>
  <si>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</si>
  <si>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</si>
  <si>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</si>
  <si>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</si>
  <si>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</si>
  <si>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</si>
  <si>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</si>
  <si>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</si>
  <si>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</si>
  <si>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</si>
  <si>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</si>
  <si>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</si>
  <si>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</si>
  <si>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</si>
  <si>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</si>
  <si>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</si>
  <si>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</si>
  <si>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</si>
  <si>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</si>
  <si>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</si>
  <si>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</si>
  <si>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</si>
  <si>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</si>
  <si>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</si>
  <si>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</si>
  <si>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</si>
  <si>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</si>
  <si>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</si>
  <si>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</si>
  <si>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</si>
  <si>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</si>
  <si>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</si>
  <si>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</si>
  <si>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</si>
  <si>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</si>
  <si>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</si>
  <si>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</si>
  <si>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</si>
  <si>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</si>
  <si>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</si>
  <si>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</si>
  <si>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</si>
  <si>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</si>
  <si>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</si>
  <si>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</si>
  <si>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</si>
  <si>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</si>
  <si>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</si>
  <si>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</si>
  <si>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</si>
  <si>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</si>
  <si>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</si>
  <si>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</si>
  <si>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</si>
  <si>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</si>
  <si>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</si>
  <si>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</si>
  <si>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</si>
  <si>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</si>
  <si>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</si>
  <si>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</si>
  <si>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</si>
  <si>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</si>
  <si>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</si>
  <si>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</si>
  <si>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</si>
  <si>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</si>
  <si>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</si>
  <si>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</si>
  <si>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</si>
  <si>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</si>
  <si>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</si>
  <si>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</si>
  <si>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</si>
  <si>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</si>
  <si>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</si>
  <si>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</si>
  <si>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</si>
  <si>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</si>
  <si>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</si>
  <si>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</si>
  <si>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</si>
  <si>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</si>
  <si>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</si>
  <si>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</si>
  <si>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</si>
  <si>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</si>
  <si>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</si>
  <si>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</si>
  <si>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</si>
  <si>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</si>
  <si>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</si>
  <si>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</si>
  <si>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</si>
  <si>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</si>
  <si>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</si>
  <si>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</si>
  <si>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</si>
  <si>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</si>
  <si>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</si>
  <si>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</si>
  <si>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</si>
  <si>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</si>
  <si>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</si>
  <si>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</si>
  <si>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</si>
  <si>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</si>
  <si>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</si>
  <si>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</si>
  <si>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</si>
  <si>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</si>
  <si>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</si>
  <si>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</si>
  <si>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</si>
  <si>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</si>
  <si>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</si>
  <si>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</si>
  <si>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</si>
  <si>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</si>
  <si>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</si>
  <si>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</si>
  <si>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</si>
  <si>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</si>
  <si>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</si>
  <si>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</si>
  <si>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</si>
  <si>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</si>
  <si>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</si>
  <si>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</si>
  <si>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</si>
  <si>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</si>
  <si>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</si>
  <si>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</si>
  <si>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</si>
  <si>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</si>
  <si>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</si>
  <si>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</si>
  <si>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</si>
  <si>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</si>
  <si>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</si>
  <si>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</si>
  <si>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</si>
  <si>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</si>
  <si>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</si>
  <si>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</si>
  <si>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</si>
  <si>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</si>
  <si>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</si>
  <si>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</si>
  <si>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</si>
  <si>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</si>
  <si>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</si>
  <si>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</si>
  <si>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</si>
  <si>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</si>
  <si>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</si>
  <si>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</si>
  <si>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</si>
  <si>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</si>
  <si>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</si>
  <si>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</si>
  <si>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</si>
  <si>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</si>
  <si>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</si>
  <si>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</si>
  <si>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</si>
  <si>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</si>
  <si>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</si>
  <si>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</si>
  <si>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</si>
  <si>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</si>
  <si>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</si>
  <si>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</si>
  <si>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</si>
  <si>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</si>
  <si>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</si>
  <si>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</si>
  <si>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</si>
  <si>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</si>
  <si>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</si>
  <si>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</si>
  <si>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</si>
  <si>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</si>
  <si>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</si>
  <si>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</si>
  <si>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</si>
  <si>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</si>
  <si>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</si>
  <si>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</si>
  <si>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</si>
  <si>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</si>
  <si>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</si>
  <si>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</si>
  <si>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</si>
  <si>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</si>
  <si>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</si>
  <si>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</si>
  <si>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</si>
  <si>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</si>
  <si>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</si>
  <si>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</si>
  <si>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</si>
  <si>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</si>
  <si>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</si>
  <si>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</si>
  <si>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</si>
  <si>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</si>
  <si>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</si>
  <si>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</si>
  <si>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</si>
  <si>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</si>
  <si>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</si>
  <si>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</si>
  <si>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</si>
  <si>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</si>
  <si>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</si>
  <si>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</si>
  <si>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</si>
  <si>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</si>
  <si>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</si>
  <si>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</si>
  <si>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</si>
  <si>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</si>
  <si>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</si>
  <si>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</si>
  <si>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</si>
  <si>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</si>
  <si>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</si>
  <si>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</si>
  <si>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</si>
  <si>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</si>
  <si>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</si>
  <si>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</si>
  <si>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</si>
  <si>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</si>
  <si>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</si>
  <si>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</si>
  <si>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</si>
  <si>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</si>
  <si>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</si>
  <si>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</si>
  <si>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</si>
  <si>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</si>
  <si>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</si>
  <si>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</si>
  <si>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</si>
  <si>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</si>
  <si>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</si>
  <si>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</si>
  <si>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</si>
  <si>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</si>
  <si>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</si>
  <si>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</si>
  <si>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</si>
  <si>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</si>
  <si>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</si>
  <si>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</si>
  <si>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</si>
  <si>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</si>
  <si>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</si>
  <si>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</si>
  <si>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</si>
  <si>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</si>
  <si>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</si>
  <si>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</si>
  <si>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</si>
  <si>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</si>
  <si>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</si>
  <si>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</si>
  <si>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</si>
  <si>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</si>
  <si>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</si>
  <si>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</si>
  <si>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</si>
  <si>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</si>
  <si>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</si>
  <si>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</si>
  <si>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</si>
  <si>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</si>
  <si>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</si>
  <si>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</si>
  <si>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</si>
  <si>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</si>
  <si>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</si>
  <si>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</si>
  <si>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</si>
  <si>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</si>
  <si>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</si>
  <si>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</si>
  <si>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</si>
  <si>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</si>
  <si>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</si>
  <si>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</si>
  <si>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</si>
  <si>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</si>
  <si>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</si>
  <si>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</si>
  <si>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</si>
  <si>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</si>
  <si>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</si>
  <si>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</si>
  <si>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</si>
  <si>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</si>
  <si>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</si>
  <si>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</si>
  <si>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</si>
  <si>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</si>
  <si>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</si>
  <si>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</si>
  <si>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</si>
  <si>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</si>
  <si>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</si>
  <si>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</si>
  <si>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</si>
  <si>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</si>
  <si>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</si>
  <si>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</si>
  <si>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</si>
  <si>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</si>
  <si>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</si>
  <si>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</si>
  <si>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</si>
  <si>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</si>
  <si>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</si>
  <si>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</si>
  <si>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</si>
  <si>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</si>
  <si>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</si>
  <si>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</si>
  <si>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</si>
  <si>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</si>
  <si>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</si>
  <si>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</si>
  <si>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</si>
  <si>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</si>
  <si>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</si>
  <si>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</si>
  <si>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</si>
  <si>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</si>
  <si>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</si>
  <si>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</si>
  <si>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</si>
  <si>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</si>
  <si>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</si>
  <si>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</si>
  <si>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</si>
  <si>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</si>
  <si>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</si>
  <si>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</si>
  <si>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</si>
  <si>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</si>
  <si>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</si>
  <si>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</si>
  <si>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</si>
  <si>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</si>
  <si>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</si>
  <si>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</si>
  <si>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</si>
  <si>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</si>
  <si>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</si>
  <si>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</si>
  <si>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</si>
  <si>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</si>
  <si>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</si>
  <si>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</si>
  <si>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</si>
  <si>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</si>
  <si>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</si>
  <si>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</si>
  <si>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</si>
  <si>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</si>
  <si>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</si>
  <si>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</si>
  <si>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</si>
  <si>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</si>
  <si>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</si>
  <si>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</si>
  <si>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</si>
  <si>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</si>
  <si>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</si>
  <si>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</si>
  <si>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</si>
  <si>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</si>
  <si>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</si>
  <si>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</si>
  <si>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</si>
  <si>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</si>
  <si>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</si>
  <si>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</si>
  <si>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</si>
  <si>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</si>
  <si>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</si>
  <si>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</si>
  <si>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</si>
  <si>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</si>
  <si>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</si>
  <si>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</si>
  <si>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</si>
  <si>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</si>
  <si>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</si>
  <si>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</si>
  <si>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</si>
  <si>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</si>
  <si>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</si>
  <si>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</si>
  <si>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</si>
  <si>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</si>
  <si>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</si>
  <si>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</si>
  <si>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</si>
  <si>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</si>
  <si>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</si>
  <si>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</si>
  <si>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</si>
  <si>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</si>
  <si>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</si>
  <si>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</si>
  <si>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</si>
  <si>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</si>
  <si>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</si>
  <si>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</si>
  <si>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</si>
  <si>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</si>
  <si>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</si>
  <si>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</si>
  <si>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</si>
  <si>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</si>
  <si>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</si>
  <si>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</si>
  <si>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</si>
  <si>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</si>
  <si>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</si>
  <si>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</si>
  <si>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</si>
  <si>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</si>
  <si>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</si>
  <si>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</si>
  <si>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</si>
  <si>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</si>
  <si>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</si>
  <si>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</si>
  <si>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</si>
  <si>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</si>
  <si>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</si>
  <si>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</si>
  <si>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</si>
  <si>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</si>
  <si>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</si>
  <si>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</si>
  <si>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</si>
  <si>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</si>
  <si>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</si>
  <si>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</si>
  <si>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</si>
  <si>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</si>
  <si>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</si>
  <si>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</si>
  <si>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</si>
  <si>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</si>
  <si>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</si>
  <si>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</si>
  <si>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</si>
  <si>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</si>
  <si>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</si>
  <si>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</si>
  <si>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</si>
  <si>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</si>
  <si>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</si>
  <si>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</si>
  <si>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</si>
  <si>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</si>
  <si>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</si>
  <si>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</si>
  <si>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</si>
  <si>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</si>
  <si>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</si>
  <si>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</si>
  <si>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</si>
  <si>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</si>
  <si>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</si>
  <si>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</si>
  <si>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</si>
  <si>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</si>
  <si>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</si>
  <si>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</si>
  <si>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</si>
  <si>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</si>
  <si>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</si>
  <si>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</si>
  <si>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</si>
  <si>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</si>
  <si>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</si>
  <si>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</si>
  <si>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</si>
  <si>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</si>
  <si>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</si>
  <si>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</si>
  <si>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</si>
  <si>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</si>
  <si>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</si>
  <si>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</si>
  <si>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</si>
  <si>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</si>
  <si>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</si>
  <si>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</si>
  <si>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</si>
  <si>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</si>
  <si>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</si>
  <si>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</si>
  <si>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</si>
  <si>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</si>
  <si>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</si>
  <si>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</si>
  <si>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</si>
  <si>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</si>
  <si>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</si>
  <si>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</si>
  <si>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</si>
  <si>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</si>
  <si>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</si>
  <si>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</si>
  <si>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</si>
  <si>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</si>
  <si>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</si>
  <si>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</si>
  <si>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</si>
  <si>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</si>
  <si>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</si>
  <si>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</si>
  <si>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</si>
  <si>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</si>
  <si>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</si>
  <si>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</si>
  <si>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</si>
  <si>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</si>
  <si>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</si>
  <si>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</si>
  <si>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</si>
  <si>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</si>
  <si>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</si>
  <si>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</si>
  <si>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</si>
  <si>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</si>
  <si>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</si>
  <si>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</si>
  <si>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</si>
  <si>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</si>
  <si>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</si>
  <si>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</si>
  <si>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</si>
  <si>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</si>
  <si>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</si>
  <si>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</si>
  <si>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</si>
  <si>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</si>
  <si>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</si>
  <si>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</si>
  <si>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</si>
  <si>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</si>
  <si>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</si>
  <si>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</si>
  <si>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</si>
  <si>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</si>
  <si>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</si>
  <si>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</si>
  <si>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</si>
  <si>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</si>
  <si>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</si>
  <si>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</si>
  <si>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</si>
  <si>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</si>
  <si>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</si>
  <si>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</si>
  <si>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</si>
  <si>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</si>
  <si>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</si>
  <si>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</si>
  <si>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</si>
  <si>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</si>
  <si>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</si>
  <si>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</si>
  <si>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</si>
  <si>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</si>
  <si>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</si>
  <si>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</si>
  <si>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</si>
  <si>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</si>
  <si>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</si>
  <si>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</si>
  <si>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</si>
  <si>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</si>
  <si>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</si>
  <si>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</si>
  <si>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</si>
  <si>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</si>
  <si>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</si>
  <si>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</si>
  <si>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</si>
  <si>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</si>
  <si>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</si>
  <si>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</si>
  <si>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</si>
  <si>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</si>
  <si>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</si>
  <si>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</si>
  <si>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</si>
  <si>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</si>
  <si>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</si>
  <si>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</si>
  <si>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</si>
  <si>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</si>
  <si>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</si>
  <si>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</si>
  <si>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</si>
  <si>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</si>
  <si>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</si>
  <si>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</si>
  <si>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</si>
  <si>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</si>
  <si>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</si>
  <si>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</si>
  <si>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</si>
  <si>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</si>
  <si>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</si>
  <si>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</si>
  <si>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</si>
  <si>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</si>
  <si>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</si>
  <si>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</si>
  <si>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</si>
  <si>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</si>
  <si>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</si>
  <si>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</si>
  <si>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</si>
  <si>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</si>
  <si>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</si>
  <si>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</si>
  <si>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</si>
  <si>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</si>
  <si>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</si>
  <si>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</si>
  <si>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</si>
  <si>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</si>
  <si>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</si>
  <si>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</si>
  <si>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</si>
  <si>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</si>
  <si>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</si>
  <si>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</si>
  <si>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</si>
  <si>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</si>
  <si>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</si>
  <si>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</si>
  <si>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</si>
  <si>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</si>
  <si>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</si>
  <si>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</si>
  <si>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</si>
  <si>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</si>
  <si>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</si>
  <si>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</si>
  <si>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</si>
  <si>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</si>
  <si>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</si>
  <si>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</si>
  <si>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</si>
  <si>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</si>
  <si>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</si>
  <si>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</si>
  <si>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</si>
  <si>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</si>
  <si>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</si>
  <si>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</si>
  <si>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</si>
  <si>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</si>
  <si>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</si>
  <si>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</si>
  <si>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</si>
  <si>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</si>
  <si>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</si>
  <si>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</si>
  <si>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</si>
  <si>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</si>
  <si>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</si>
  <si>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</si>
  <si>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</si>
  <si>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</si>
  <si>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</si>
  <si>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</si>
  <si>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</si>
  <si>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</si>
  <si>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</si>
  <si>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</si>
  <si>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</si>
  <si>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</si>
  <si>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</si>
  <si>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</si>
  <si>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</si>
  <si>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</si>
  <si>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</si>
  <si>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</si>
  <si>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</si>
  <si>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</si>
  <si>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</si>
  <si>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</si>
  <si>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</si>
  <si>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</si>
  <si>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</si>
  <si>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</si>
  <si>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</si>
  <si>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</si>
  <si>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</si>
  <si>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</si>
  <si>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</si>
  <si>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</si>
  <si>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</si>
  <si>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</si>
  <si>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</si>
  <si>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</si>
  <si>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</si>
  <si>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</si>
  <si>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</si>
  <si>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</si>
  <si>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</si>
  <si>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</si>
  <si>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</si>
  <si>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</si>
  <si>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</si>
  <si>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</si>
  <si>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</si>
  <si>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</si>
  <si>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</si>
  <si>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</si>
  <si>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</si>
  <si>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</si>
  <si>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</si>
  <si>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</si>
  <si>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</si>
  <si>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</si>
  <si>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</si>
  <si>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</si>
  <si>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</si>
  <si>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</si>
  <si>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</si>
  <si>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</si>
  <si>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</si>
  <si>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</si>
  <si>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</si>
  <si>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</si>
  <si>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</si>
  <si>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</si>
  <si>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</si>
  <si>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</si>
  <si>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</si>
  <si>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</si>
  <si>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</si>
  <si>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</si>
  <si>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</si>
  <si>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</si>
  <si>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</si>
  <si>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</si>
  <si>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</si>
  <si>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</si>
  <si>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</si>
  <si>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</si>
  <si>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</si>
  <si>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</si>
  <si>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</si>
  <si>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</si>
  <si>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</si>
  <si>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</si>
  <si>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</si>
  <si>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</si>
  <si>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</si>
  <si>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</si>
  <si>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</si>
  <si>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</si>
  <si>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</si>
  <si>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</si>
  <si>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</si>
  <si>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</si>
  <si>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</si>
  <si>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</si>
  <si>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</si>
  <si>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</si>
  <si>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</si>
  <si>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</si>
  <si>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</si>
  <si>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</si>
  <si>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</si>
  <si>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</si>
  <si>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</si>
  <si>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</si>
  <si>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</si>
  <si>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</si>
  <si>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</si>
  <si>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</si>
  <si>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</si>
  <si>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</si>
  <si>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</si>
  <si>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</si>
  <si>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</si>
  <si>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</si>
  <si>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</si>
  <si>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</si>
  <si>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</si>
  <si>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</si>
  <si>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</si>
  <si>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</si>
  <si>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</si>
  <si>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</si>
  <si>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</si>
  <si>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</si>
  <si>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</si>
  <si>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</si>
  <si>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</si>
  <si>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</si>
  <si>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</si>
  <si>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</si>
  <si>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</si>
  <si>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</si>
  <si>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</si>
  <si>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</si>
  <si>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</si>
  <si>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</si>
  <si>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</si>
  <si>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</si>
  <si>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</si>
  <si>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</si>
  <si>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</si>
  <si>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</si>
  <si>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</si>
  <si>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</si>
  <si>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</si>
  <si>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</si>
  <si>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</si>
  <si>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</si>
  <si>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</si>
  <si>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</si>
  <si>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</si>
  <si>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</si>
  <si>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</si>
  <si>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</si>
  <si>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</si>
  <si>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</si>
  <si>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</si>
  <si>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</si>
  <si>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</si>
  <si>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</si>
  <si>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</si>
  <si>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</si>
  <si>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</si>
  <si>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</si>
  <si>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</si>
  <si>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</si>
  <si>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</si>
  <si>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</si>
  <si>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</si>
  <si>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</si>
  <si>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</si>
  <si>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</si>
  <si>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</si>
  <si>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</si>
  <si>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</si>
  <si>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</si>
  <si>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</si>
  <si>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</si>
  <si>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</si>
  <si>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</si>
  <si>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</si>
  <si>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</si>
  <si>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</si>
  <si>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</si>
  <si>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</si>
  <si>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</si>
  <si>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</si>
  <si>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</si>
  <si>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</si>
  <si>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</si>
  <si>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</si>
  <si>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</si>
  <si>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</si>
  <si>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</si>
  <si>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</si>
  <si>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</si>
  <si>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</si>
  <si>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</si>
  <si>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</si>
  <si>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</si>
  <si>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</si>
  <si>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</si>
  <si>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</si>
  <si>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</si>
  <si>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</si>
  <si>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</si>
  <si>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</si>
  <si>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</si>
  <si>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</si>
  <si>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</si>
  <si>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</si>
  <si>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</si>
  <si>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</si>
  <si>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</si>
  <si>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</si>
  <si>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</si>
  <si>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</si>
  <si>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</si>
  <si>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</si>
  <si>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</si>
  <si>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</si>
  <si>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</si>
  <si>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</si>
  <si>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</si>
  <si>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</si>
  <si>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</si>
  <si>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</si>
  <si>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</si>
  <si>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</si>
  <si>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</si>
  <si>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</si>
  <si>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</si>
  <si>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</si>
  <si>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</si>
  <si>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</si>
  <si>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</si>
  <si>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</si>
  <si>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</si>
  <si>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</si>
  <si>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</si>
  <si>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</si>
  <si>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</si>
  <si>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</si>
  <si>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</si>
  <si>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</si>
  <si>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</si>
  <si>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</si>
  <si>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</si>
  <si>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</si>
  <si>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</si>
  <si>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</si>
  <si>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</si>
  <si>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</si>
  <si>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</si>
  <si>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</si>
  <si>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</si>
  <si>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</si>
  <si>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</si>
  <si>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</si>
  <si>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</si>
  <si>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</si>
  <si>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</si>
  <si>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</si>
  <si>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</si>
  <si>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</si>
  <si>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</si>
  <si>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</si>
  <si>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</si>
  <si>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</si>
  <si>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</si>
  <si>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</si>
  <si>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</si>
  <si>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</si>
  <si>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</si>
  <si>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</si>
  <si>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</si>
  <si>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</si>
  <si>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</si>
  <si>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</si>
  <si>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</si>
  <si>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</si>
  <si>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</si>
  <si>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</si>
  <si>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</si>
  <si>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</si>
  <si>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</si>
  <si>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</si>
  <si>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</si>
  <si>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</si>
  <si>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</si>
  <si>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</si>
  <si>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</si>
  <si>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</si>
  <si>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</si>
  <si>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</si>
  <si>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</si>
  <si>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</si>
  <si>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</si>
  <si>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</si>
  <si>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</si>
  <si>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</si>
  <si>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</si>
  <si>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</si>
  <si>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</si>
  <si>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</si>
  <si>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</si>
  <si>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</si>
  <si>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</si>
  <si>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</si>
  <si>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</si>
  <si>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</si>
  <si>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</si>
  <si>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</si>
  <si>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</si>
  <si>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</si>
  <si>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</si>
  <si>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</si>
  <si>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</si>
  <si>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</si>
  <si>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</si>
  <si>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</si>
  <si>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</si>
  <si>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</si>
  <si>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</si>
  <si>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</si>
  <si>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</si>
  <si>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</si>
  <si>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</si>
  <si>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</si>
  <si>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</si>
  <si>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</si>
  <si>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</si>
  <si>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</si>
  <si>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</si>
  <si>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</si>
  <si>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</si>
  <si>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</si>
  <si>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</si>
  <si>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</si>
  <si>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</si>
  <si>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</si>
  <si>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</si>
  <si>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</si>
  <si>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</si>
  <si>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</si>
  <si>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</si>
  <si>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</si>
  <si>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</si>
  <si>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</si>
  <si>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</si>
  <si>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</si>
  <si>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</si>
  <si>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</si>
  <si>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</si>
  <si>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</si>
  <si>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</si>
  <si>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</si>
  <si>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</si>
  <si>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</si>
  <si>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</si>
  <si>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</si>
  <si>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</si>
  <si>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</si>
  <si>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</si>
  <si>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</si>
  <si>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</si>
  <si>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</si>
  <si>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</si>
  <si>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</si>
  <si>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</si>
  <si>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</si>
  <si>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</si>
  <si>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</si>
  <si>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</si>
  <si>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</si>
  <si>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</si>
  <si>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</si>
  <si>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</si>
  <si>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</si>
  <si>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</si>
  <si>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</si>
  <si>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</si>
  <si>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</si>
  <si>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</si>
  <si>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</si>
  <si>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</si>
  <si>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</si>
  <si>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</si>
  <si>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</si>
  <si>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</si>
  <si>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</si>
  <si>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</si>
  <si>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</si>
  <si>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</si>
  <si>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</si>
  <si>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</si>
  <si>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</si>
  <si>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</si>
  <si>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</si>
  <si>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</si>
  <si>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</si>
  <si>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</si>
  <si>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</si>
  <si>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</si>
  <si>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</si>
  <si>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</si>
  <si>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</si>
  <si>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</si>
  <si>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</si>
  <si>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</si>
  <si>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</si>
  <si>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</si>
  <si>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</si>
  <si>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</si>
  <si>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</si>
  <si>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</si>
  <si>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</si>
  <si>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</si>
  <si>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</si>
  <si>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</si>
  <si>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</si>
  <si>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</si>
  <si>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</si>
  <si>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</si>
  <si>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</si>
  <si>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</si>
  <si>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</si>
  <si>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</si>
  <si>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</si>
  <si>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</si>
  <si>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</si>
  <si>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</si>
  <si>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</si>
  <si>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</si>
  <si>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</si>
  <si>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</si>
  <si>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</si>
  <si>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</si>
  <si>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</si>
  <si>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</si>
  <si>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</si>
  <si>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</si>
  <si>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</si>
  <si>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</si>
  <si>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</si>
  <si>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</si>
  <si>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</si>
  <si>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</si>
  <si>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</si>
  <si>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</si>
  <si>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</si>
  <si>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</si>
  <si>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</si>
  <si>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</si>
  <si>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</si>
  <si>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</si>
  <si>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</si>
  <si>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</si>
  <si>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</si>
  <si>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</si>
  <si>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</si>
  <si>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</si>
  <si>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</si>
  <si>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</si>
  <si>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</si>
  <si>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</si>
  <si>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</si>
  <si>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</si>
  <si>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</si>
  <si>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</si>
  <si>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</si>
  <si>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</si>
  <si>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</si>
  <si>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</si>
  <si>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</si>
  <si>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</si>
  <si>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</si>
  <si>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</si>
  <si>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</si>
  <si>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</si>
  <si>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</si>
  <si>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</si>
  <si>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</si>
  <si>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</si>
  <si>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</si>
  <si>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</si>
  <si>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</si>
  <si>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</si>
  <si>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</si>
  <si>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</si>
  <si>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</si>
  <si>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</si>
  <si>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</si>
  <si>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</si>
  <si>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</si>
  <si>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</si>
  <si>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</si>
  <si>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</si>
  <si>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</si>
  <si>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</si>
  <si>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</si>
  <si>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</si>
  <si>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</si>
  <si>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</si>
  <si>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</si>
  <si>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</si>
  <si>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</si>
  <si>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</si>
  <si>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</si>
  <si>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</si>
  <si>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</si>
  <si>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</si>
  <si>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</si>
  <si>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</si>
  <si>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</si>
  <si>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</si>
  <si>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</si>
  <si>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</si>
  <si>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</si>
  <si>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</si>
  <si>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</si>
  <si>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</si>
  <si>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</si>
  <si>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</si>
  <si>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</si>
  <si>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</si>
  <si>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</si>
  <si>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</si>
  <si>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</si>
  <si>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</si>
  <si>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</si>
  <si>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</si>
  <si>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</si>
  <si>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</si>
  <si>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</si>
  <si>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</si>
  <si>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</si>
  <si>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</si>
  <si>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</si>
  <si>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</si>
  <si>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</si>
  <si>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</si>
  <si>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</si>
  <si>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</si>
  <si>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</si>
  <si>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</si>
  <si>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</si>
  <si>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</si>
  <si>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</si>
  <si>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</si>
  <si>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</si>
  <si>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</si>
  <si>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</si>
  <si>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</si>
  <si>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</si>
  <si>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</si>
  <si>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</si>
  <si>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</si>
  <si>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</si>
  <si>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</si>
  <si>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</si>
  <si>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</si>
  <si>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</si>
  <si>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</si>
  <si>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</si>
  <si>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</si>
  <si>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</si>
  <si>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</si>
  <si>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</si>
  <si>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</si>
  <si>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</si>
  <si>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</si>
  <si>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</si>
  <si>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</si>
  <si>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</si>
  <si>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</si>
  <si>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</si>
  <si>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</si>
  <si>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</si>
  <si>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</si>
  <si>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</si>
  <si>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</si>
  <si>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</si>
  <si>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</si>
  <si>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</si>
  <si>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</si>
  <si>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</si>
  <si>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</si>
  <si>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</si>
  <si>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</si>
  <si>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</si>
  <si>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</si>
  <si>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</si>
  <si>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</si>
  <si>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</si>
  <si>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</si>
  <si>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</si>
  <si>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</si>
  <si>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</si>
  <si>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</si>
  <si>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</si>
  <si>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</si>
  <si>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</si>
  <si>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</si>
  <si>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</si>
  <si>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</si>
  <si>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</si>
  <si>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</si>
  <si>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</si>
  <si>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</si>
  <si>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</si>
  <si>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</si>
  <si>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</si>
  <si>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</si>
  <si>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</si>
  <si>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</si>
  <si>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</si>
  <si>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</si>
  <si>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</si>
  <si>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</si>
  <si>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</si>
  <si>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</si>
  <si>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</si>
  <si>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</si>
  <si>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</si>
  <si>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</si>
  <si>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</si>
  <si>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</si>
  <si>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</si>
  <si>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</si>
  <si>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</si>
  <si>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</si>
  <si>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</si>
  <si>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</si>
  <si>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</si>
  <si>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</si>
  <si>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</si>
  <si>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</si>
  <si>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</si>
  <si>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</si>
  <si>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</si>
  <si>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</si>
  <si>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</si>
  <si>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</si>
  <si>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</si>
  <si>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</si>
  <si>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</si>
  <si>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</si>
  <si>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</si>
  <si>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</si>
  <si>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</si>
  <si>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</si>
  <si>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</si>
  <si>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</si>
  <si>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</si>
  <si>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</si>
  <si>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</si>
  <si>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</si>
  <si>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</si>
  <si>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</si>
  <si>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</si>
  <si>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</si>
  <si>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</si>
  <si>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</si>
  <si>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</si>
  <si>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</si>
  <si>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</si>
  <si>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</si>
  <si>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</si>
  <si>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</si>
  <si>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</si>
  <si>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</si>
  <si>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</si>
  <si>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</si>
  <si>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</si>
  <si>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</si>
  <si>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</si>
  <si>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</si>
  <si>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</si>
  <si>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</si>
  <si>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</si>
  <si>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</si>
  <si>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</si>
  <si>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</si>
  <si>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</si>
  <si>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</si>
  <si>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</si>
  <si>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</si>
  <si>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</si>
  <si>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</si>
  <si>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</si>
  <si>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</si>
  <si>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</si>
  <si>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</si>
  <si>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</si>
  <si>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</si>
  <si>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</si>
  <si>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</si>
  <si>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</si>
  <si>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</si>
  <si>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</si>
  <si>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</si>
  <si>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</si>
  <si>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</si>
  <si>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</si>
  <si>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</si>
  <si>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</si>
  <si>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</si>
  <si>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</si>
  <si>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</si>
  <si>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</si>
  <si>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</si>
  <si>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</si>
  <si>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</si>
  <si>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</si>
  <si>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</si>
  <si>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</si>
  <si>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</si>
  <si>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</si>
  <si>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</si>
  <si>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</si>
  <si>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</si>
  <si>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</si>
  <si>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</si>
  <si>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</si>
  <si>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</si>
  <si>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</si>
  <si>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</si>
  <si>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</si>
  <si>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</si>
  <si>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</si>
  <si>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</si>
  <si>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</si>
  <si>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</si>
  <si>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</si>
  <si>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</si>
  <si>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</si>
  <si>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</si>
  <si>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</si>
  <si>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</si>
  <si>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</si>
  <si>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</si>
  <si>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</si>
  <si>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</si>
  <si>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</si>
  <si>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</si>
  <si>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</si>
  <si>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</si>
  <si>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</si>
  <si>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</si>
  <si>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</si>
  <si>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</si>
  <si>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</si>
  <si>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</si>
  <si>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</si>
  <si>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</si>
  <si>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</si>
  <si>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</si>
  <si>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</si>
  <si>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</si>
  <si>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</si>
  <si>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</si>
  <si>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</si>
  <si>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</si>
  <si>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</si>
  <si>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</si>
  <si>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</si>
  <si>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</si>
  <si>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</si>
  <si>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</si>
  <si>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</si>
  <si>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</si>
  <si>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</si>
  <si>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</si>
  <si>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</si>
  <si>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</si>
  <si>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</si>
  <si>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</si>
  <si>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</si>
  <si>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</si>
  <si>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</si>
  <si>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</si>
  <si>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</si>
  <si>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</si>
  <si>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</si>
  <si>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</si>
  <si>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</si>
  <si>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</si>
  <si>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</si>
  <si>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</si>
  <si>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</si>
  <si>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</si>
  <si>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</si>
  <si>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</si>
  <si>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</si>
  <si>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</si>
  <si>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</si>
  <si>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</si>
  <si>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</si>
  <si>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</si>
  <si>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</si>
  <si>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</si>
  <si>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</si>
  <si>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</si>
  <si>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</si>
  <si>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</si>
  <si>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</si>
  <si>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</si>
  <si>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</si>
  <si>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</si>
  <si>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</si>
  <si>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</si>
  <si>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</si>
  <si>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</si>
  <si>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</si>
  <si>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</si>
  <si>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</si>
  <si>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</si>
  <si>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</si>
  <si>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</si>
  <si>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</si>
  <si>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</si>
  <si>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</si>
  <si>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</si>
  <si>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</si>
  <si>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</si>
  <si>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</si>
  <si>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</si>
  <si>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</si>
  <si>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</si>
  <si>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</si>
  <si>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</si>
  <si>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</si>
  <si>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</si>
  <si>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</si>
  <si>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</si>
  <si>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</si>
  <si>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</si>
  <si>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</si>
  <si>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</si>
  <si>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</si>
  <si>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</si>
  <si>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</si>
  <si>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</si>
  <si>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</si>
  <si>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</si>
  <si>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</si>
  <si>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</si>
  <si>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</si>
  <si>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</si>
  <si>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</si>
  <si>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</si>
  <si>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</si>
  <si>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</si>
  <si>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</si>
  <si>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</si>
  <si>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</si>
  <si>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</si>
  <si>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</si>
  <si>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</si>
  <si>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</si>
  <si>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</si>
  <si>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</si>
  <si>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</si>
  <si>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</si>
  <si>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</si>
  <si>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</si>
  <si>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</si>
  <si>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</si>
  <si>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</si>
  <si>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</si>
  <si>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</si>
  <si>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</si>
  <si>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</si>
  <si>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</si>
  <si>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</si>
  <si>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</si>
  <si>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</si>
  <si>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</si>
  <si>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</si>
  <si>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</si>
  <si>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</si>
  <si>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</si>
  <si>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</si>
  <si>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</si>
  <si>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</si>
  <si>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</si>
  <si>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</si>
  <si>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</si>
  <si>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</si>
  <si>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</si>
  <si>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</si>
  <si>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</si>
  <si>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</si>
  <si>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</si>
  <si>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</si>
  <si>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</si>
  <si>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</si>
  <si>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</si>
  <si>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</si>
  <si>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</si>
  <si>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</si>
  <si>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</si>
  <si>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</si>
  <si>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</si>
  <si>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</si>
  <si>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</si>
  <si>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</si>
  <si>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</si>
  <si>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</si>
  <si>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</si>
  <si>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</si>
  <si>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</si>
  <si>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</si>
  <si>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</si>
  <si>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</si>
  <si>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</si>
  <si>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</si>
  <si>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</si>
  <si>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</si>
  <si>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</si>
  <si>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</si>
  <si>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</si>
  <si>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</si>
  <si>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</si>
  <si>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</si>
  <si>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</si>
  <si>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</si>
  <si>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</si>
  <si>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</si>
  <si>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</si>
  <si>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</si>
  <si>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</si>
  <si>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</si>
  <si>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</si>
  <si>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</si>
  <si>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</si>
  <si>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</si>
  <si>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</si>
  <si>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</si>
  <si>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</si>
  <si>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</si>
  <si>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</si>
  <si>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</si>
  <si>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</si>
  <si>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</si>
  <si>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</si>
  <si>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</si>
  <si>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</si>
  <si>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</si>
  <si>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</si>
  <si>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</si>
  <si>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</si>
  <si>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</si>
  <si>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</si>
  <si>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</si>
  <si>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</si>
  <si>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</si>
  <si>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</si>
  <si>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</si>
  <si>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</si>
  <si>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</si>
  <si>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</si>
  <si>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</si>
  <si>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</si>
  <si>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</si>
  <si>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</si>
  <si>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</si>
  <si>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</si>
  <si>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</si>
  <si>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</si>
  <si>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</si>
  <si>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</si>
  <si>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</si>
  <si>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</si>
  <si>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</si>
  <si>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</si>
  <si>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</si>
  <si>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</si>
  <si>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</si>
  <si>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</si>
  <si>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</si>
  <si>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</si>
  <si>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</si>
  <si>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</si>
  <si>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</si>
  <si>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</si>
  <si>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</si>
  <si>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</si>
  <si>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</si>
  <si>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</si>
  <si>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</si>
  <si>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</si>
  <si>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</si>
  <si>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</si>
  <si>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</si>
  <si>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</si>
  <si>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</si>
  <si>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</si>
  <si>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</si>
  <si>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</si>
  <si>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</si>
  <si>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</si>
  <si>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</si>
  <si>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</si>
  <si>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</si>
  <si>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</si>
  <si>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</si>
  <si>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</si>
  <si>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</si>
  <si>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</si>
  <si>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</si>
  <si>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</si>
  <si>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</si>
  <si>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</si>
  <si>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</si>
  <si>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</si>
  <si>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</si>
  <si>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</si>
  <si>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</si>
  <si>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</si>
  <si>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</si>
  <si>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</si>
  <si>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</si>
  <si>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</si>
  <si>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</si>
  <si>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</si>
  <si>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</si>
  <si>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</si>
  <si>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</si>
  <si>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</si>
  <si>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</si>
  <si>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</si>
  <si>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</si>
  <si>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</si>
  <si>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</si>
  <si>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</si>
  <si>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</si>
  <si>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</si>
  <si>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</si>
  <si>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</si>
  <si>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</si>
  <si>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</si>
  <si>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</si>
  <si>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</si>
  <si>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</si>
  <si>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</si>
  <si>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</si>
  <si>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</si>
  <si>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</si>
  <si>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</si>
  <si>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</si>
  <si>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</si>
  <si>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</si>
  <si>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</si>
  <si>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</si>
  <si>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</si>
  <si>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</si>
  <si>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</si>
  <si>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</si>
  <si>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</si>
  <si>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</si>
  <si>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</si>
  <si>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</si>
  <si>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</si>
  <si>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</si>
  <si>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</si>
  <si>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</si>
  <si>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</si>
  <si>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</si>
  <si>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</si>
  <si>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</si>
  <si>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</si>
  <si>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</si>
  <si>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</si>
  <si>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</si>
  <si>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</si>
  <si>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</si>
  <si>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</si>
  <si>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</si>
  <si>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</si>
  <si>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</si>
  <si>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</si>
  <si>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</si>
  <si>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</si>
  <si>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</si>
  <si>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</si>
  <si>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</si>
  <si>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</si>
  <si>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</si>
  <si>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</si>
  <si>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</si>
  <si>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</si>
  <si>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</si>
  <si>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</si>
  <si>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</si>
  <si>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</si>
  <si>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</si>
  <si>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</si>
  <si>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</si>
  <si>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</si>
  <si>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</si>
  <si>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</si>
  <si>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</si>
  <si>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</si>
  <si>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</si>
  <si>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</si>
  <si>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</si>
  <si>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</si>
  <si>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</si>
  <si>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</si>
  <si>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</si>
  <si>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</si>
  <si>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</si>
  <si>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</si>
  <si>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</si>
  <si>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</si>
  <si>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</si>
  <si>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</si>
  <si>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</si>
  <si>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</si>
  <si>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</si>
  <si>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</si>
  <si>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</si>
  <si>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</si>
  <si>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</si>
  <si>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</si>
  <si>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</si>
  <si>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</si>
  <si>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</si>
  <si>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</si>
  <si>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</si>
  <si>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</si>
  <si>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</si>
  <si>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</si>
  <si>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</si>
  <si>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</si>
  <si>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</si>
  <si>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</si>
  <si>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</si>
  <si>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</si>
  <si>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</si>
  <si>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</si>
  <si>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</si>
  <si>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</si>
  <si>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</si>
  <si>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</si>
  <si>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</si>
  <si>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</si>
  <si>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</si>
  <si>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</si>
  <si>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</si>
  <si>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</si>
  <si>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</si>
  <si>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</si>
  <si>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</si>
  <si>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</si>
  <si>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</si>
  <si>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</si>
  <si>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</si>
  <si>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</si>
  <si>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</si>
  <si>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</si>
  <si>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</si>
  <si>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</si>
  <si>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</si>
  <si>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</si>
  <si>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</si>
  <si>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</si>
  <si>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</si>
  <si>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</si>
  <si>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</si>
  <si>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</si>
  <si>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</si>
  <si>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</si>
  <si>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</si>
  <si>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</si>
  <si>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</si>
  <si>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</si>
  <si>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</si>
  <si>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</si>
  <si>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</si>
  <si>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</si>
  <si>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</si>
  <si>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</si>
  <si>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</si>
  <si>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</si>
  <si>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</si>
  <si>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</si>
  <si>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</si>
  <si>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</si>
  <si>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</si>
  <si>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</si>
  <si>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</si>
  <si>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</si>
  <si>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</si>
  <si>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</si>
  <si>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</si>
  <si>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</si>
  <si>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</si>
  <si>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</si>
  <si>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</si>
  <si>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</si>
  <si>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</si>
  <si>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</si>
  <si>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</si>
  <si>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</si>
  <si>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</si>
  <si>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</si>
  <si>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</si>
  <si>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</si>
  <si>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</si>
  <si>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</si>
  <si>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</si>
  <si>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</si>
  <si>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</si>
  <si>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</si>
  <si>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</si>
  <si>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</si>
  <si>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</si>
  <si>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</si>
  <si>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</si>
  <si>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</si>
  <si>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</si>
  <si>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</si>
  <si>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</si>
  <si>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</si>
  <si>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</si>
  <si>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</si>
  <si>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</si>
  <si>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</si>
  <si>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</si>
  <si>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</si>
  <si>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</si>
  <si>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</si>
  <si>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</si>
  <si>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</si>
  <si>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</si>
  <si>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</si>
  <si>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</si>
  <si>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</si>
  <si>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</si>
  <si>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</si>
  <si>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</si>
  <si>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</si>
  <si>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</si>
  <si>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</si>
  <si>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</si>
  <si>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</si>
  <si>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</si>
  <si>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</si>
  <si>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</si>
  <si>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</si>
  <si>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</si>
  <si>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</si>
  <si>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</si>
  <si>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</si>
  <si>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</si>
  <si>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</si>
  <si>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</si>
  <si>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</si>
  <si>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</si>
  <si>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</si>
  <si>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</si>
  <si>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</si>
  <si>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</si>
  <si>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</si>
  <si>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</si>
  <si>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</si>
  <si>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</si>
  <si>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</si>
  <si>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</si>
  <si>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</si>
  <si>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</si>
  <si>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</si>
  <si>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</si>
  <si>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</si>
  <si>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</si>
  <si>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</si>
  <si>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</si>
  <si>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</si>
  <si>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</si>
  <si>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</si>
  <si>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</si>
  <si>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</si>
  <si>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</si>
  <si>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</si>
  <si>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</si>
  <si>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</si>
  <si>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</si>
  <si>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</si>
  <si>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</si>
  <si>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</si>
  <si>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</si>
  <si>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</si>
  <si>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</si>
  <si>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</si>
  <si>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</si>
  <si>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</si>
  <si>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</si>
  <si>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</si>
  <si>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</si>
  <si>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</si>
  <si>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</si>
  <si>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</si>
  <si>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</si>
  <si>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</si>
  <si>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</si>
  <si>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</si>
  <si>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</si>
  <si>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</si>
  <si>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</si>
  <si>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</si>
  <si>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</si>
  <si>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</si>
  <si>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</si>
  <si>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</si>
  <si>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</si>
  <si>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</si>
  <si>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</si>
  <si>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</si>
  <si>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</si>
  <si>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</si>
  <si>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</si>
  <si>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</si>
  <si>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</si>
  <si>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</si>
  <si>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</si>
  <si>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</si>
  <si>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</si>
  <si>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</si>
  <si>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</si>
  <si>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</si>
  <si>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</si>
  <si>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</si>
  <si>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</si>
  <si>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</si>
  <si>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</si>
  <si>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</si>
  <si>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</si>
  <si>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</si>
  <si>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</si>
  <si>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</si>
  <si>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</si>
  <si>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</si>
  <si>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</si>
  <si>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</si>
  <si>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</si>
  <si>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</si>
  <si>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</si>
  <si>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</si>
  <si>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</si>
  <si>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</si>
  <si>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</si>
  <si>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</si>
  <si>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</si>
  <si>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</si>
  <si>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</si>
  <si>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</si>
  <si>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</si>
  <si>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</si>
  <si>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</si>
  <si>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</si>
  <si>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</si>
  <si>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</si>
  <si>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</si>
  <si>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</si>
  <si>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</si>
  <si>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</si>
  <si>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</si>
  <si>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</si>
  <si>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</si>
  <si>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</si>
  <si>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</si>
  <si>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</si>
  <si>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</si>
  <si>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</si>
  <si>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</si>
  <si>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</si>
  <si>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</si>
  <si>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</si>
  <si>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</si>
  <si>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</si>
  <si>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</si>
  <si>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</si>
  <si>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</si>
  <si>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</si>
  <si>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</si>
  <si>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</si>
  <si>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</si>
  <si>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</si>
  <si>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</si>
  <si>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</si>
  <si>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</si>
  <si>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</si>
  <si>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</si>
  <si>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</si>
  <si>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</si>
  <si>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</si>
  <si>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</si>
  <si>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</si>
  <si>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</si>
  <si>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</si>
  <si>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</si>
  <si>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</si>
  <si>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</si>
  <si>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</si>
  <si>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</si>
  <si>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</si>
  <si>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</si>
  <si>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</si>
  <si>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</si>
  <si>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</si>
  <si>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</si>
  <si>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</si>
  <si>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</si>
  <si>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</si>
  <si>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</si>
  <si>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</si>
  <si>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</si>
  <si>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</si>
  <si>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</si>
  <si>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</si>
  <si>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</si>
  <si>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</si>
  <si>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</si>
  <si>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</si>
  <si>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</si>
  <si>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</si>
  <si>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</si>
  <si>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</si>
  <si>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</si>
  <si>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</si>
  <si>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</si>
  <si>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</si>
  <si>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</si>
  <si>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</si>
  <si>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</si>
  <si>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</si>
  <si>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</si>
  <si>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</si>
  <si>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</si>
  <si>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</si>
  <si>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</si>
  <si>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</si>
  <si>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</si>
  <si>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</si>
  <si>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</si>
  <si>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</si>
  <si>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</si>
  <si>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</si>
  <si>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</si>
  <si>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</si>
  <si>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</si>
  <si>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</si>
  <si>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</si>
  <si>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</si>
  <si>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</si>
  <si>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</si>
  <si>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</si>
  <si>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</si>
  <si>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</si>
  <si>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</si>
  <si>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</si>
  <si>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</si>
  <si>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</si>
  <si>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</si>
  <si>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</si>
  <si>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</si>
  <si>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</si>
  <si>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</si>
  <si>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</si>
  <si>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</si>
  <si>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</si>
  <si>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</si>
  <si>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</si>
  <si>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</si>
  <si>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</si>
  <si>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</si>
  <si>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</si>
  <si>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</si>
  <si>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</si>
  <si>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</si>
  <si>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</si>
  <si>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</si>
  <si>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</si>
  <si>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</si>
  <si>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</si>
  <si>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</si>
  <si>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</si>
  <si>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</si>
  <si>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</si>
  <si>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</si>
  <si>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</si>
  <si>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</si>
  <si>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</si>
  <si>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</si>
  <si>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</si>
  <si>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</si>
  <si>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</si>
  <si>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</si>
  <si>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</si>
  <si>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</si>
  <si>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</si>
  <si>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</si>
  <si>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</si>
  <si>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</si>
  <si>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</si>
  <si>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</si>
  <si>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</si>
  <si>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</si>
  <si>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</si>
  <si>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</si>
  <si>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</si>
  <si>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</si>
  <si>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</si>
  <si>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</si>
  <si>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</si>
  <si>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</si>
  <si>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</si>
  <si>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</si>
  <si>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</si>
  <si>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</si>
  <si>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</si>
  <si>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</si>
  <si>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</si>
  <si>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</si>
  <si>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</si>
  <si>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</si>
  <si>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</si>
  <si>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</si>
  <si>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</si>
  <si>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</si>
  <si>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</si>
  <si>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</si>
  <si>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</si>
  <si>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</si>
  <si>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</si>
  <si>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</si>
  <si>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</si>
  <si>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</si>
  <si>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</si>
  <si>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</si>
  <si>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</si>
  <si>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</si>
  <si>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</si>
  <si>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</si>
  <si>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</si>
  <si>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</si>
  <si>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</si>
  <si>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</si>
  <si>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</si>
  <si>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</si>
  <si>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</si>
  <si>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</si>
  <si>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</si>
  <si>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</si>
  <si>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</si>
  <si>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</si>
  <si>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</si>
  <si>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</si>
  <si>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</si>
  <si>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</si>
  <si>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</si>
  <si>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</si>
  <si>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</si>
  <si>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</si>
  <si>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</si>
  <si>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</si>
  <si>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</si>
  <si>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</si>
  <si>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</si>
  <si>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</si>
  <si>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</si>
  <si>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</si>
  <si>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</si>
  <si>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</si>
  <si>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</si>
  <si>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</si>
  <si>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</si>
  <si>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</si>
  <si>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</si>
  <si>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</si>
  <si>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</si>
  <si>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</si>
  <si>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</si>
  <si>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</si>
  <si>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</si>
  <si>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</si>
  <si>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</si>
  <si>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</si>
  <si>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</si>
  <si>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</si>
  <si>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</si>
  <si>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</si>
  <si>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</si>
  <si>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</si>
  <si>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</si>
  <si>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</si>
  <si>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</si>
  <si>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</si>
  <si>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</si>
  <si>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</si>
  <si>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</si>
  <si>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</si>
  <si>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</si>
  <si>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</si>
  <si>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</si>
  <si>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</si>
  <si>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</si>
  <si>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</si>
  <si>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</si>
  <si>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</si>
  <si>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</si>
  <si>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</si>
  <si>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</si>
  <si>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</si>
  <si>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</si>
  <si>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</si>
  <si>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</si>
  <si>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</si>
  <si>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</si>
  <si>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</si>
  <si>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</si>
  <si>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</si>
  <si>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</si>
  <si>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</si>
  <si>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</si>
  <si>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</si>
  <si>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</si>
  <si>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</si>
  <si>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</si>
  <si>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</si>
  <si>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</si>
  <si>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</si>
  <si>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</si>
  <si>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</si>
  <si>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</si>
  <si>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</si>
  <si>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</si>
  <si>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</si>
  <si>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</si>
  <si>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</si>
  <si>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</si>
  <si>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</si>
  <si>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</si>
  <si>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</si>
  <si>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</si>
  <si>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</si>
  <si>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</si>
  <si>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</si>
  <si>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</si>
  <si>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</si>
  <si>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</si>
  <si>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</si>
  <si>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</si>
  <si>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</si>
  <si>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</si>
  <si>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</si>
  <si>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</si>
  <si>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</si>
  <si>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</si>
  <si>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</si>
  <si>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</si>
  <si>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</si>
  <si>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</si>
  <si>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</si>
  <si>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</si>
  <si>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</si>
  <si>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</si>
  <si>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</si>
  <si>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</si>
  <si>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</si>
  <si>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</si>
  <si>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</si>
  <si>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</si>
  <si>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</si>
  <si>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</si>
  <si>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</si>
  <si>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</si>
  <si>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</si>
  <si>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</si>
  <si>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</si>
  <si>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</si>
  <si>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</si>
  <si>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</si>
  <si>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</si>
  <si>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</si>
  <si>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</si>
  <si>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</si>
  <si>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</si>
  <si>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</si>
  <si>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</si>
  <si>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</si>
  <si>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</si>
  <si>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</si>
  <si>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</si>
  <si>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</si>
  <si>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</si>
  <si>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</si>
  <si>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</si>
  <si>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</si>
  <si>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</si>
  <si>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</si>
  <si>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</si>
  <si>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</si>
  <si>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</si>
  <si>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</si>
  <si>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</si>
  <si>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</si>
  <si>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</si>
  <si>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</si>
  <si>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</si>
  <si>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</si>
  <si>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</si>
  <si>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</si>
  <si>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</si>
  <si>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</si>
  <si>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</si>
  <si>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</si>
  <si>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</si>
  <si>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</si>
  <si>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</si>
  <si>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</si>
  <si>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</si>
  <si>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</si>
  <si>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</si>
  <si>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</si>
  <si>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</si>
  <si>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</si>
  <si>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</si>
  <si>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</si>
  <si>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</si>
  <si>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</si>
  <si>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</si>
  <si>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</si>
  <si>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</si>
  <si>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</si>
  <si>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</si>
  <si>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</si>
  <si>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</si>
  <si>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</si>
  <si>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</si>
  <si>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</si>
  <si>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</si>
  <si>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</si>
  <si>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</si>
  <si>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</si>
  <si>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</si>
  <si>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</si>
  <si>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</si>
  <si>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</si>
  <si>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</si>
  <si>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</si>
  <si>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</si>
  <si>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</si>
  <si>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</si>
  <si>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</si>
  <si>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</si>
  <si>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</si>
  <si>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</si>
  <si>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</si>
  <si>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</si>
  <si>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</si>
  <si>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</si>
  <si>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</si>
  <si>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</si>
  <si>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</si>
  <si>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</si>
  <si>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</si>
  <si>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</si>
  <si>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</si>
  <si>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</si>
  <si>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</si>
  <si>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</si>
  <si>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</si>
  <si>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</si>
  <si>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</si>
  <si>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</si>
  <si>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</si>
  <si>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</si>
  <si>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</si>
  <si>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</si>
  <si>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</si>
  <si>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</si>
  <si>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</si>
  <si>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</si>
  <si>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</si>
  <si>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</si>
  <si>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</si>
  <si>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</si>
  <si>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</si>
  <si>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</si>
  <si>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</si>
  <si>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</si>
  <si>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</si>
  <si>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</si>
  <si>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</si>
  <si>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</si>
  <si>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</si>
  <si>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</si>
  <si>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</si>
  <si>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</si>
  <si>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</si>
  <si>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</si>
  <si>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</si>
  <si>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</si>
  <si>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</si>
  <si>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</si>
  <si>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</si>
  <si>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</si>
  <si>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</si>
  <si>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</si>
  <si>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</si>
  <si>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</si>
  <si>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</si>
  <si>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</si>
  <si>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</si>
  <si>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</si>
  <si>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</si>
  <si>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</si>
  <si>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</si>
  <si>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</si>
  <si>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</si>
  <si>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</si>
  <si>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</si>
  <si>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</si>
  <si>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</si>
  <si>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</si>
  <si>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</si>
  <si>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</si>
  <si>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</si>
  <si>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</si>
  <si>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</si>
  <si>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</si>
  <si>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</si>
  <si>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</si>
  <si>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</si>
  <si>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</si>
  <si>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</si>
  <si>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</si>
  <si>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</si>
  <si>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</si>
  <si>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</si>
  <si>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</si>
  <si>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</si>
  <si>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</si>
  <si>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</si>
  <si>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</si>
  <si>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</si>
  <si>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</si>
  <si>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</si>
  <si>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</si>
  <si>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</si>
  <si>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</si>
  <si>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</si>
  <si>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</si>
  <si>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</si>
  <si>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</si>
  <si>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</si>
  <si>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</si>
  <si>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</si>
  <si>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</si>
  <si>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</si>
  <si>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</si>
  <si>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</si>
  <si>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</si>
  <si>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</si>
  <si>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</si>
  <si>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</si>
  <si>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</si>
  <si>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</si>
  <si>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</si>
  <si>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</si>
  <si>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</si>
  <si>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</si>
  <si>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</si>
  <si>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</si>
  <si>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</si>
  <si>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</si>
  <si>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</si>
  <si>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</si>
  <si>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</si>
  <si>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</si>
  <si>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</si>
  <si>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</si>
  <si>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</si>
  <si>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</si>
  <si>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</si>
  <si>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</si>
  <si>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</si>
  <si>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</si>
  <si>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</si>
  <si>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</si>
  <si>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</si>
  <si>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</si>
  <si>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</si>
  <si>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</si>
  <si>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</si>
  <si>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</si>
  <si>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</si>
  <si>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</si>
  <si>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</si>
  <si>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</si>
  <si>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</si>
  <si>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</si>
  <si>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</si>
  <si>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</si>
  <si>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</si>
  <si>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</si>
  <si>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</si>
  <si>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</si>
  <si>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</si>
  <si>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</si>
  <si>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</si>
  <si>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</si>
  <si>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</si>
  <si>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</si>
  <si>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</si>
  <si>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</si>
  <si>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</si>
  <si>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</si>
  <si>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</si>
  <si>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</si>
  <si>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</si>
  <si>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</si>
  <si>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</si>
  <si>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</si>
  <si>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</si>
  <si>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</si>
  <si>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</si>
  <si>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</si>
  <si>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</si>
  <si>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</si>
  <si>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</si>
  <si>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</si>
  <si>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</si>
  <si>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</si>
  <si>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</si>
  <si>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</si>
  <si>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</si>
  <si>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</si>
  <si>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</si>
  <si>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</si>
  <si>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</si>
  <si>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</si>
  <si>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</si>
  <si>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</si>
  <si>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</si>
  <si>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</si>
  <si>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</si>
  <si>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</si>
  <si>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</si>
  <si>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</si>
  <si>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</si>
  <si>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</si>
  <si>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</si>
  <si>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</si>
  <si>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</si>
  <si>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</si>
  <si>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</si>
  <si>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</si>
  <si>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</si>
  <si>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</si>
  <si>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</si>
  <si>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</si>
  <si>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</si>
  <si>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</si>
  <si>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</si>
  <si>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</si>
  <si>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</si>
  <si>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</si>
  <si>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</si>
  <si>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</si>
  <si>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</si>
  <si>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</si>
  <si>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</si>
  <si>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</si>
  <si>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</si>
  <si>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</si>
  <si>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</si>
  <si>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</si>
  <si>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</si>
  <si>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</si>
  <si>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</si>
  <si>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</si>
  <si>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</si>
  <si>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</si>
  <si>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</si>
  <si>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</si>
  <si>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</si>
  <si>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</si>
  <si>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</si>
  <si>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</si>
  <si>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</si>
  <si>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</si>
  <si>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</si>
  <si>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</si>
  <si>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</si>
  <si>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</si>
  <si>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</si>
  <si>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</si>
  <si>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</si>
  <si>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</si>
  <si>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</si>
  <si>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</si>
  <si>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</si>
  <si>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</si>
  <si>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</si>
  <si>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</si>
  <si>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</si>
  <si>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</si>
  <si>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</si>
  <si>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</si>
  <si>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</si>
  <si>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</si>
  <si>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</si>
  <si>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</si>
  <si>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</si>
  <si>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</si>
  <si>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</si>
  <si>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</si>
  <si>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</si>
  <si>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</si>
  <si>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</si>
  <si>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</si>
  <si>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</si>
  <si>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</si>
  <si>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</si>
  <si>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</si>
  <si>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</si>
  <si>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</si>
  <si>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</si>
  <si>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</si>
  <si>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</si>
  <si>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</si>
  <si>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</si>
  <si>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</si>
  <si>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</si>
  <si>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</si>
  <si>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</si>
  <si>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</si>
  <si>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</si>
  <si>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</si>
  <si>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</si>
  <si>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</si>
  <si>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</si>
  <si>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</si>
  <si>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</si>
  <si>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</si>
  <si>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</si>
  <si>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</si>
  <si>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</si>
  <si>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</si>
  <si>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</si>
  <si>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</si>
  <si>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</si>
  <si>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</si>
  <si>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</si>
  <si>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</si>
  <si>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</si>
  <si>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</si>
  <si>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</si>
  <si>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</si>
  <si>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</si>
  <si>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</si>
  <si>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</si>
  <si>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</si>
  <si>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</si>
  <si>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</si>
  <si>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</si>
  <si>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</si>
  <si>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</si>
  <si>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</si>
  <si>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</si>
  <si>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</si>
  <si>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</si>
  <si>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</si>
  <si>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</si>
  <si>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</si>
  <si>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</si>
  <si>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</si>
  <si>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</si>
  <si>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</si>
  <si>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</si>
  <si>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</si>
  <si>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</si>
  <si>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</si>
  <si>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</si>
  <si>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</si>
  <si>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</si>
  <si>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</si>
  <si>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</si>
  <si>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</si>
  <si>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</si>
  <si>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</si>
  <si>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</si>
  <si>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</si>
  <si>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</si>
  <si>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</si>
  <si>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</si>
  <si>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</si>
  <si>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</si>
  <si>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</si>
  <si>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</si>
  <si>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</si>
  <si>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</si>
  <si>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</si>
  <si>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</si>
  <si>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</si>
  <si>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</si>
  <si>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</si>
  <si>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</si>
  <si>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</si>
  <si>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</si>
  <si>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</si>
  <si>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</si>
  <si>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</si>
  <si>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</si>
  <si>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</si>
  <si>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</si>
  <si>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</si>
  <si>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</si>
  <si>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</si>
  <si>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</si>
  <si>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</si>
  <si>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</si>
  <si>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</si>
  <si>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</si>
  <si>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</si>
  <si>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</si>
  <si>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</si>
  <si>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</si>
  <si>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</si>
  <si>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</si>
  <si>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</si>
  <si>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</si>
  <si>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</si>
  <si>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</si>
  <si>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</si>
  <si>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</si>
  <si>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</si>
  <si>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</si>
  <si>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</si>
  <si>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</si>
  <si>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</si>
  <si>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</si>
  <si>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</si>
  <si>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</si>
  <si>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</si>
  <si>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</si>
  <si>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</si>
  <si>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</si>
  <si>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</si>
  <si>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</si>
  <si>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</si>
  <si>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</si>
  <si>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</si>
  <si>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</si>
  <si>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</si>
  <si>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</si>
  <si>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</si>
  <si>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</si>
  <si>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</si>
  <si>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</si>
  <si>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</si>
  <si>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</si>
  <si>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</si>
  <si>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</si>
  <si>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</si>
  <si>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</si>
  <si>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</si>
  <si>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</si>
  <si>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</si>
  <si>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</si>
  <si>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</si>
  <si>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</si>
  <si>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</si>
  <si>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</si>
  <si>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</si>
  <si>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</si>
  <si>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</si>
  <si>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</si>
  <si>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</si>
  <si>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</si>
  <si>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</si>
  <si>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</si>
  <si>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</si>
  <si>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</si>
  <si>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</si>
  <si>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</si>
  <si>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</si>
  <si>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</si>
  <si>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</si>
  <si>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</si>
  <si>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</si>
  <si>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</si>
  <si>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</si>
  <si>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</si>
  <si>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</si>
  <si>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</si>
  <si>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</si>
  <si>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</si>
  <si>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</si>
  <si>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</si>
  <si>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</si>
  <si>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</si>
  <si>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</si>
  <si>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</si>
  <si>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</si>
  <si>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</si>
  <si>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</si>
  <si>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</si>
  <si>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</si>
  <si>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</si>
  <si>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</si>
  <si>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</si>
  <si>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</si>
  <si>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</si>
  <si>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</si>
  <si>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</si>
  <si>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</si>
  <si>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</si>
  <si>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</si>
  <si>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</si>
  <si>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</si>
  <si>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</si>
  <si>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</si>
  <si>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</si>
  <si>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</si>
  <si>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</si>
  <si>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</si>
  <si>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</si>
  <si>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</si>
  <si>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</si>
  <si>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</si>
  <si>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</si>
  <si>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</si>
  <si>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</si>
  <si>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</si>
  <si>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</si>
  <si>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</si>
  <si>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</si>
  <si>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</si>
  <si>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</si>
  <si>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</si>
  <si>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</si>
  <si>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</si>
  <si>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</si>
  <si>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</si>
  <si>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</si>
  <si>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</si>
  <si>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</si>
  <si>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</si>
  <si>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</si>
  <si>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</si>
  <si>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</si>
  <si>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</si>
  <si>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</si>
  <si>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</si>
  <si>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</si>
  <si>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</si>
  <si>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</si>
  <si>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</si>
  <si>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</si>
  <si>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</si>
  <si>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</si>
  <si>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</si>
  <si>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</si>
  <si>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</si>
  <si>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</si>
  <si>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</si>
  <si>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</si>
  <si>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</si>
  <si>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</si>
  <si>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</si>
  <si>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</si>
  <si>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</si>
  <si>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</si>
  <si>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</si>
  <si>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</si>
  <si>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</si>
  <si>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</si>
  <si>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</si>
  <si>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</si>
  <si>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</si>
  <si>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</si>
  <si>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</si>
  <si>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</si>
  <si>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</si>
  <si>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</si>
  <si>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</si>
  <si>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</si>
  <si>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</si>
  <si>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</si>
  <si>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</si>
  <si>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</si>
  <si>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</si>
  <si>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</si>
  <si>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</si>
  <si>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</si>
  <si>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</si>
  <si>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</si>
  <si>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</si>
  <si>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</si>
  <si>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</si>
  <si>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</si>
  <si>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</si>
  <si>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</si>
  <si>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</si>
  <si>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</si>
  <si>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</si>
  <si>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</si>
  <si>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</si>
  <si>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</si>
  <si>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</si>
  <si>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</si>
  <si>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</si>
  <si>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</si>
  <si>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</si>
  <si>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</si>
  <si>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</si>
  <si>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</si>
  <si>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</si>
  <si>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</si>
  <si>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</si>
  <si>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</si>
  <si>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</si>
  <si>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</si>
  <si>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</si>
  <si>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</si>
  <si>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</si>
  <si>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</si>
  <si>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</si>
  <si>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</si>
  <si>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</si>
  <si>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</si>
  <si>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</si>
  <si>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</si>
  <si>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</si>
  <si>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</si>
  <si>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</si>
  <si>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</si>
  <si>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</si>
  <si>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</si>
  <si>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</si>
  <si>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</si>
  <si>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</si>
  <si>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</si>
  <si>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</si>
  <si>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</si>
  <si>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</si>
  <si>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</si>
  <si>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</si>
  <si>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</si>
  <si>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</si>
  <si>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</si>
  <si>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</si>
  <si>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</si>
  <si>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</si>
  <si>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</si>
  <si>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</si>
  <si>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</si>
  <si>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</si>
  <si>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</si>
  <si>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</si>
  <si>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</si>
  <si>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</si>
  <si>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</si>
  <si>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</si>
  <si>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</si>
  <si>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</si>
  <si>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</si>
  <si>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</si>
  <si>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</si>
  <si>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</si>
  <si>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</si>
  <si>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</si>
  <si>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</si>
  <si>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</si>
  <si>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</si>
  <si>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</si>
  <si>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</si>
  <si>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</si>
  <si>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</si>
  <si>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</si>
  <si>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</si>
  <si>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</si>
  <si>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</si>
  <si>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</si>
  <si>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</si>
  <si>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</si>
  <si>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</si>
  <si>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</si>
  <si>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</si>
  <si>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</si>
  <si>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</si>
  <si>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</si>
  <si>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</si>
  <si>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</si>
  <si>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</si>
  <si>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</si>
  <si>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</si>
  <si>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</si>
  <si>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</si>
  <si>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</si>
  <si>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</si>
  <si>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</si>
  <si>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</si>
  <si>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</si>
  <si>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</si>
  <si>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</si>
  <si>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</si>
  <si>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</si>
  <si>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</si>
  <si>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</si>
  <si>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</si>
  <si>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</si>
  <si>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</si>
  <si>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</si>
  <si>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</si>
  <si>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</si>
  <si>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</si>
  <si>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</si>
  <si>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</si>
  <si>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</si>
  <si>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</si>
  <si>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</si>
  <si>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</si>
  <si>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</si>
  <si>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</si>
  <si>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</si>
  <si>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</si>
  <si>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</si>
  <si>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</si>
  <si>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</si>
  <si>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</si>
  <si>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</si>
  <si>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</si>
  <si>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</si>
  <si>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</si>
  <si>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</si>
  <si>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</si>
  <si>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</si>
  <si>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</si>
  <si>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</si>
  <si>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</si>
  <si>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</si>
  <si>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</si>
  <si>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</si>
  <si>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</si>
  <si>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</si>
  <si>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</si>
  <si>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</si>
  <si>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</si>
  <si>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</si>
  <si>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</si>
  <si>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</si>
  <si>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</si>
  <si>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</si>
  <si>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</si>
  <si>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</si>
  <si>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</si>
  <si>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</si>
  <si>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</si>
  <si>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</si>
  <si>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</si>
  <si>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</si>
  <si>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</si>
  <si>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</si>
  <si>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</si>
  <si>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</si>
  <si>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</si>
  <si>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</si>
  <si>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</si>
  <si>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</si>
  <si>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</si>
  <si>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</si>
  <si>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</si>
  <si>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</si>
  <si>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</si>
  <si>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</si>
  <si>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</si>
  <si>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</si>
  <si>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</si>
  <si>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</si>
  <si>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</si>
  <si>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</si>
  <si>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</si>
  <si>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</si>
  <si>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</si>
  <si>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</si>
  <si>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</si>
  <si>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</si>
  <si>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</si>
  <si>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</si>
  <si>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</si>
  <si>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</si>
  <si>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</si>
  <si>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</si>
  <si>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</si>
  <si>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</si>
  <si>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</si>
  <si>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</si>
  <si>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</si>
  <si>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</si>
  <si>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</si>
  <si>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</si>
  <si>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</si>
  <si>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</si>
  <si>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</si>
  <si>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</si>
  <si>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</si>
  <si>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</si>
  <si>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</si>
  <si>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</si>
  <si>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</si>
  <si>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</si>
  <si>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</si>
  <si>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</si>
  <si>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</si>
  <si>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</si>
  <si>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</si>
  <si>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</si>
  <si>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</si>
  <si>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</si>
  <si>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</si>
  <si>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</si>
  <si>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</si>
  <si>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</si>
  <si>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</si>
  <si>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</si>
  <si>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</si>
  <si>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</si>
  <si>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</si>
  <si>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</si>
  <si>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</si>
  <si>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</si>
  <si>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</si>
  <si>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</si>
  <si>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</si>
  <si>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</si>
  <si>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</si>
  <si>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</si>
  <si>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</si>
  <si>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</si>
  <si>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</si>
  <si>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</si>
  <si>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</si>
  <si>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</si>
  <si>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</si>
  <si>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</si>
  <si>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</si>
  <si>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</si>
  <si>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</si>
  <si>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</si>
  <si>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</si>
  <si>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</si>
  <si>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</si>
  <si>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</si>
  <si>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</si>
  <si>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</si>
  <si>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</si>
  <si>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</si>
  <si>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</si>
  <si>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</si>
  <si>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</si>
  <si>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</si>
  <si>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</si>
  <si>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</si>
  <si>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</si>
  <si>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</si>
  <si>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</si>
  <si>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</si>
  <si>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</si>
  <si>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</si>
  <si>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</si>
  <si>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</si>
  <si>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</si>
  <si>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</si>
  <si>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</si>
  <si>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</si>
  <si>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</si>
  <si>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</si>
  <si>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</si>
  <si>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</si>
  <si>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</si>
  <si>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</si>
  <si>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</si>
  <si>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</si>
  <si>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</si>
  <si>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</si>
  <si>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</si>
  <si>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</si>
  <si>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</si>
  <si>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</si>
  <si>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</si>
  <si>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</si>
  <si>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</si>
  <si>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</si>
  <si>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</si>
  <si>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</si>
  <si>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</si>
  <si>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</si>
  <si>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</si>
  <si>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</si>
  <si>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</si>
  <si>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</si>
  <si>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</si>
  <si>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</si>
  <si>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</si>
  <si>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</si>
  <si>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</si>
  <si>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</si>
  <si>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</si>
  <si>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</si>
  <si>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</si>
  <si>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</si>
  <si>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</si>
  <si>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</si>
  <si>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</si>
  <si>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</si>
  <si>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</si>
  <si>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</si>
  <si>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</si>
  <si>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</si>
  <si>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</si>
  <si>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</si>
  <si>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</si>
  <si>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</si>
  <si>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</si>
  <si>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</si>
  <si>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</si>
  <si>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</si>
  <si>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</si>
  <si>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</si>
  <si>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</si>
  <si>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</si>
  <si>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</si>
  <si>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</si>
  <si>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</si>
  <si>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</si>
  <si>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</si>
  <si>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</si>
  <si>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</si>
  <si>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</si>
  <si>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</si>
  <si>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</si>
  <si>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</si>
  <si>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</si>
  <si>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</si>
  <si>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</si>
  <si>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</si>
  <si>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</si>
  <si>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</si>
  <si>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</si>
  <si>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</si>
  <si>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</si>
  <si>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</si>
  <si>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</si>
  <si>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</si>
  <si>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</si>
  <si>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</si>
  <si>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</si>
  <si>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</si>
  <si>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</si>
  <si>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</si>
  <si>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</si>
  <si>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</si>
  <si>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</si>
  <si>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</si>
  <si>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</si>
  <si>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</si>
  <si>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</si>
  <si>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</si>
  <si>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</si>
  <si>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</si>
  <si>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</si>
  <si>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</si>
  <si>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</si>
  <si>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</si>
  <si>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</si>
  <si>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</si>
  <si>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</si>
  <si>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</si>
  <si>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</si>
  <si>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</si>
  <si>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</si>
  <si>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</si>
  <si>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</si>
  <si>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</si>
  <si>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</si>
  <si>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</si>
  <si>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</si>
  <si>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</si>
  <si>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</si>
  <si>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</si>
  <si>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</si>
  <si>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</si>
  <si>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</si>
  <si>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</si>
  <si>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</si>
  <si>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</si>
  <si>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</si>
  <si>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</si>
  <si>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</si>
  <si>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</si>
  <si>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</si>
  <si>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</si>
  <si>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</si>
  <si>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</si>
  <si>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</si>
  <si>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</si>
  <si>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</si>
  <si>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</si>
  <si>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</si>
  <si>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</si>
  <si>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</si>
  <si>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</si>
  <si>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</si>
  <si>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</si>
  <si>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</si>
  <si>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</si>
  <si>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</si>
  <si>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</si>
  <si>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</si>
  <si>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</si>
  <si>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</si>
  <si>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</si>
  <si>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</si>
  <si>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</si>
  <si>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</si>
  <si>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</si>
  <si>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</si>
  <si>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</si>
  <si>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</si>
  <si>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</si>
  <si>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</si>
  <si>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</si>
  <si>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</si>
  <si>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</si>
  <si>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</si>
  <si>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</si>
  <si>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</si>
  <si>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</si>
  <si>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</si>
  <si>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</si>
  <si>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</si>
  <si>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</si>
  <si>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</si>
  <si>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</si>
  <si>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</si>
  <si>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</si>
  <si>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</si>
  <si>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</si>
  <si>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</si>
  <si>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</si>
  <si>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</si>
  <si>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</si>
  <si>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</si>
  <si>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</si>
  <si>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</si>
  <si>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</si>
  <si>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</si>
  <si>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</si>
  <si>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</si>
  <si>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</si>
  <si>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</si>
  <si>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</si>
  <si>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</si>
  <si>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</si>
  <si>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</si>
  <si>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</si>
  <si>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</si>
  <si>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</si>
  <si>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</si>
  <si>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</si>
  <si>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</si>
  <si>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</si>
  <si>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</si>
  <si>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</si>
  <si>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</si>
  <si>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</si>
  <si>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</si>
  <si>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</si>
  <si>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</si>
  <si>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</si>
  <si>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</si>
  <si>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</si>
  <si>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</si>
  <si>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</si>
  <si>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</si>
  <si>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</si>
  <si>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</si>
  <si>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</si>
  <si>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</si>
  <si>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</si>
  <si>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</si>
  <si>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</si>
  <si>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</si>
  <si>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</si>
  <si>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</si>
  <si>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</si>
  <si>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</si>
  <si>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</si>
  <si>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</si>
  <si>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</si>
  <si>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</si>
  <si>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</si>
  <si>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</si>
  <si>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</si>
  <si>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</si>
  <si>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</si>
  <si>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</si>
  <si>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</si>
  <si>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</si>
  <si>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</si>
  <si>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</si>
  <si>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</si>
  <si>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</si>
  <si>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</si>
  <si>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</si>
  <si>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</si>
  <si>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</si>
  <si>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</si>
  <si>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</si>
  <si>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</si>
  <si>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</si>
  <si>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</si>
  <si>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</si>
  <si>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</si>
  <si>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</si>
  <si>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</si>
  <si>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</si>
  <si>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</si>
  <si>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</si>
  <si>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</si>
  <si>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</si>
  <si>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</si>
  <si>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</si>
  <si>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</si>
  <si>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</si>
  <si>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</si>
  <si>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</si>
  <si>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</si>
  <si>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</si>
  <si>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</si>
  <si>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</si>
  <si>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</si>
  <si>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</si>
  <si>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</si>
  <si>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</si>
  <si>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</si>
  <si>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</si>
  <si>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</si>
  <si>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</si>
  <si>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</si>
  <si>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</si>
  <si>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</si>
  <si>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</si>
  <si>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</si>
  <si>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</si>
  <si>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</si>
  <si>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</si>
  <si>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</si>
  <si>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</si>
  <si>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</si>
  <si>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</si>
  <si>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</si>
  <si>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</si>
  <si>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</si>
  <si>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</si>
  <si>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</si>
  <si>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</si>
  <si>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</si>
  <si>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</si>
  <si>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</si>
  <si>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</si>
  <si>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</si>
  <si>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</si>
  <si>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</si>
  <si>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</si>
  <si>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</si>
  <si>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</si>
  <si>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</si>
  <si>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</si>
  <si>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</si>
  <si>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</si>
  <si>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</si>
  <si>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</si>
  <si>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</si>
  <si>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</si>
  <si>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</si>
  <si>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</si>
  <si>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</si>
  <si>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</si>
  <si>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</si>
  <si>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</si>
  <si>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</si>
  <si>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</si>
  <si>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</si>
  <si>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</si>
  <si>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</si>
  <si>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</si>
  <si>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</si>
  <si>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</si>
  <si>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</si>
  <si>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</si>
  <si>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</si>
  <si>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</si>
  <si>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</si>
  <si>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</si>
  <si>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</si>
  <si>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</si>
  <si>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</si>
  <si>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</si>
  <si>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</si>
  <si>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</si>
  <si>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</si>
  <si>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</si>
  <si>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</si>
  <si>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</si>
  <si>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</si>
  <si>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</si>
  <si>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</si>
  <si>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</si>
  <si>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</si>
  <si>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</si>
  <si>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</si>
  <si>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</si>
  <si>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</si>
  <si>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</si>
  <si>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</si>
  <si>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</si>
  <si>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</si>
  <si>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</si>
  <si>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</si>
  <si>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</si>
  <si>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</si>
  <si>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</si>
  <si>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</si>
  <si>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</si>
  <si>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</si>
  <si>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</si>
  <si>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</si>
  <si>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</si>
  <si>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</si>
  <si>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</si>
  <si>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</si>
  <si>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</si>
  <si>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</si>
  <si>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</si>
  <si>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</si>
  <si>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</si>
  <si>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</si>
  <si>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</si>
  <si>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</si>
  <si>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</si>
  <si>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</si>
  <si>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</si>
  <si>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</si>
  <si>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</si>
  <si>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</si>
  <si>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</si>
  <si>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</si>
  <si>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</si>
  <si>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</si>
  <si>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</si>
  <si>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</si>
  <si>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</si>
  <si>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</si>
  <si>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</si>
  <si>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</si>
  <si>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</si>
  <si>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</si>
  <si>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</si>
  <si>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</si>
  <si>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</si>
  <si>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</si>
  <si>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</si>
  <si>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</si>
  <si>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</si>
  <si>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</si>
  <si>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</si>
  <si>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</si>
  <si>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</si>
  <si>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</si>
  <si>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</si>
  <si>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</si>
  <si>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</si>
  <si>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</si>
  <si>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</si>
  <si>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</si>
  <si>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</si>
  <si>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</si>
  <si>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</si>
  <si>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</si>
  <si>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</si>
  <si>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</si>
  <si>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</si>
  <si>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</si>
  <si>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</si>
  <si>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</si>
  <si>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</si>
  <si>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</si>
  <si>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</si>
  <si>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</si>
  <si>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</si>
  <si>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</si>
  <si>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</si>
  <si>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</si>
  <si>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</si>
  <si>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</si>
  <si>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</si>
  <si>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</si>
  <si>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</si>
  <si>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</si>
  <si>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</si>
  <si>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</si>
  <si>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</si>
  <si>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</si>
  <si>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</si>
  <si>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</si>
  <si>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</si>
  <si>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</si>
  <si>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</si>
  <si>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</si>
  <si>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</si>
  <si>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</si>
  <si>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</si>
  <si>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</si>
  <si>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</si>
  <si>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</si>
  <si>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</si>
  <si>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</si>
  <si>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</si>
  <si>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</si>
  <si>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</si>
  <si>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</si>
  <si>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</si>
  <si>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</si>
  <si>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</si>
  <si>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</si>
  <si>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</si>
  <si>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</si>
  <si>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</si>
  <si>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</si>
  <si>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</si>
  <si>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</si>
  <si>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</si>
  <si>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</si>
  <si>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</si>
  <si>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</si>
  <si>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</si>
  <si>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</si>
  <si>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</si>
  <si>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</si>
  <si>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</si>
  <si>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</si>
  <si>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</si>
  <si>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</si>
  <si>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</si>
  <si>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</si>
  <si>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</si>
  <si>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</si>
  <si>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</si>
  <si>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</si>
  <si>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</si>
  <si>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</si>
  <si>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</si>
  <si>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</si>
  <si>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</si>
  <si>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</si>
  <si>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</si>
  <si>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</si>
  <si>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</si>
  <si>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</si>
  <si>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</si>
  <si>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</si>
  <si>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</si>
  <si>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</si>
  <si>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</si>
  <si>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</si>
  <si>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</si>
  <si>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</si>
  <si>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</si>
  <si>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</si>
  <si>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</si>
  <si>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</si>
  <si>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</si>
  <si>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</si>
  <si>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</si>
  <si>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</si>
  <si>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</si>
  <si>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</si>
  <si>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</si>
  <si>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</si>
  <si>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</si>
  <si>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</si>
  <si>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</si>
  <si>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</si>
  <si>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</si>
  <si>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</si>
  <si>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</si>
  <si>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</si>
  <si>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</si>
  <si>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</si>
  <si>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</si>
  <si>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</si>
  <si>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</si>
  <si>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</si>
  <si>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</si>
  <si>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</si>
  <si>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</si>
  <si>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</si>
  <si>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</si>
  <si>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</si>
  <si>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</si>
  <si>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</si>
  <si>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</si>
  <si>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</si>
  <si>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</si>
  <si>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</si>
  <si>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</si>
  <si>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</si>
  <si>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</si>
  <si>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</si>
  <si>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</si>
  <si>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</si>
  <si>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</si>
  <si>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</si>
  <si>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</si>
  <si>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</si>
  <si>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</si>
  <si>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</si>
  <si>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</si>
  <si>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</si>
  <si>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</si>
  <si>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</si>
  <si>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</si>
  <si>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</si>
  <si>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</si>
  <si>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</si>
  <si>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</si>
  <si>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</si>
  <si>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</si>
  <si>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</si>
  <si>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</si>
  <si>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</si>
  <si>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</si>
  <si>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</si>
  <si>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</si>
  <si>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</si>
  <si>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</si>
  <si>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</si>
  <si>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</si>
  <si>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</si>
  <si>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</si>
  <si>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</si>
  <si>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</si>
  <si>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</si>
  <si>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</si>
  <si>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</si>
  <si>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</si>
  <si>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</si>
  <si>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</si>
  <si>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</si>
  <si>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</si>
  <si>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</si>
  <si>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</si>
  <si>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</si>
  <si>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</si>
  <si>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</si>
  <si>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</si>
  <si>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</si>
  <si>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</si>
  <si>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</si>
  <si>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</si>
  <si>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</si>
  <si>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</si>
  <si>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</si>
  <si>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</si>
  <si>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</si>
  <si>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</si>
  <si>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</si>
  <si>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</si>
  <si>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</si>
  <si>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</si>
  <si>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</si>
  <si>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</si>
  <si>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</si>
  <si>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</si>
  <si>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</si>
  <si>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</si>
  <si>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</si>
  <si>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</si>
  <si>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</si>
  <si>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</si>
  <si>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</si>
  <si>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</si>
  <si>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</si>
  <si>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</si>
  <si>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</si>
  <si>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</si>
  <si>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</si>
  <si>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</si>
  <si>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</si>
  <si>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</si>
  <si>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</si>
  <si>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</si>
  <si>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</si>
  <si>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</si>
  <si>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</si>
  <si>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</si>
  <si>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</si>
  <si>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</si>
  <si>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</si>
  <si>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</si>
  <si>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</si>
  <si>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</si>
  <si>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</si>
  <si>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</si>
  <si>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</si>
  <si>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</si>
  <si>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</si>
  <si>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</si>
  <si>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</si>
  <si>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</si>
  <si>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</si>
  <si>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</si>
  <si>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</si>
  <si>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</si>
  <si>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</si>
  <si>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</si>
  <si>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</si>
  <si>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</si>
  <si>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</si>
  <si>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</si>
  <si>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</si>
  <si>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</si>
  <si>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</si>
  <si>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</si>
  <si>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</si>
  <si>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</si>
  <si>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</si>
  <si>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</si>
  <si>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</si>
  <si>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</si>
  <si>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</si>
  <si>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</si>
  <si>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</si>
  <si>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</si>
  <si>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</si>
  <si>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</si>
  <si>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</si>
  <si>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</si>
  <si>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</si>
  <si>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</si>
  <si>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</si>
  <si>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</si>
  <si>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</si>
  <si>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</si>
  <si>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</si>
  <si>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</si>
  <si>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</si>
  <si>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</si>
  <si>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</si>
  <si>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</si>
  <si>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</si>
  <si>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</si>
  <si>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</si>
  <si>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</si>
  <si>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</si>
  <si>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</si>
  <si>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</si>
  <si>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</si>
  <si>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</si>
  <si>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</si>
  <si>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</si>
  <si>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</si>
  <si>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</si>
  <si>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</si>
  <si>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</si>
  <si>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</si>
  <si>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</si>
  <si>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</si>
  <si>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</si>
  <si>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</si>
  <si>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</si>
  <si>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</si>
  <si>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</si>
  <si>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</si>
  <si>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</si>
  <si>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</si>
  <si>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</si>
  <si>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</si>
  <si>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</si>
  <si>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</si>
  <si>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</si>
  <si>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</si>
  <si>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</si>
  <si>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</si>
  <si>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</si>
  <si>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</si>
  <si>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</si>
  <si>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</si>
  <si>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</si>
  <si>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</si>
  <si>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</si>
  <si>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</si>
  <si>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</si>
  <si>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</si>
  <si>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</si>
  <si>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</si>
  <si>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</si>
  <si>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</si>
  <si>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</si>
  <si>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</si>
  <si>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</si>
  <si>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</si>
  <si>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</si>
  <si>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</si>
  <si>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</si>
  <si>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</si>
  <si>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</si>
  <si>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</si>
  <si>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</si>
  <si>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</si>
  <si>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</si>
  <si>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</si>
  <si>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</si>
  <si>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</si>
  <si>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</si>
  <si>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</si>
  <si>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</si>
  <si>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</si>
  <si>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</si>
  <si>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</si>
  <si>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</si>
  <si>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</si>
  <si>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</si>
  <si>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</si>
  <si>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</si>
  <si>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</si>
  <si>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</si>
  <si>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</si>
  <si>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</si>
  <si>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</si>
  <si>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</si>
  <si>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</si>
  <si>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</si>
  <si>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</si>
  <si>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</si>
  <si>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</si>
  <si>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</si>
  <si>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</si>
  <si>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</si>
  <si>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</si>
  <si>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</si>
  <si>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</si>
  <si>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</si>
  <si>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</si>
  <si>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</si>
  <si>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</si>
  <si>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</si>
  <si>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</si>
  <si>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</si>
  <si>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</si>
  <si>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</si>
  <si>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</si>
  <si>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</si>
  <si>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</si>
  <si>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</si>
  <si>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</si>
  <si>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</si>
  <si>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</si>
  <si>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</si>
  <si>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</si>
  <si>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</si>
  <si>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</si>
  <si>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</si>
  <si>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</si>
  <si>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</si>
  <si>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</si>
  <si>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</si>
  <si>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</si>
  <si>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</si>
  <si>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</si>
  <si>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</si>
  <si>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</si>
  <si>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</si>
  <si>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</si>
  <si>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</si>
  <si>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</si>
  <si>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</si>
  <si>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</si>
  <si>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</si>
  <si>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</si>
  <si>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</si>
  <si>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</si>
  <si>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</si>
  <si>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</si>
  <si>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</si>
  <si>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</si>
  <si>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</si>
  <si>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</si>
  <si>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</si>
  <si>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</si>
  <si>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</si>
  <si>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</si>
  <si>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</si>
  <si>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</si>
  <si>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</si>
  <si>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</si>
  <si>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</si>
  <si>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</si>
  <si>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</si>
  <si>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</si>
  <si>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</si>
  <si>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</si>
  <si>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</si>
  <si>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</si>
  <si>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</si>
  <si>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</si>
  <si>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</si>
  <si>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</si>
  <si>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</si>
  <si>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</si>
  <si>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</si>
  <si>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</si>
  <si>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</si>
  <si>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</si>
  <si>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</si>
  <si>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</si>
  <si>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</si>
  <si>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</si>
  <si>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</si>
  <si>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</si>
  <si>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</si>
  <si>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</si>
  <si>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</si>
  <si>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</si>
  <si>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</si>
  <si>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</si>
  <si>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</si>
  <si>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</si>
  <si>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</si>
  <si>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</si>
  <si>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</si>
  <si>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</si>
  <si>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</si>
  <si>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</si>
  <si>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</si>
  <si>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</si>
  <si>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</si>
  <si>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</si>
  <si>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</si>
  <si>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</si>
  <si>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</si>
  <si>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</si>
  <si>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</si>
  <si>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</si>
  <si>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</si>
  <si>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</si>
  <si>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</si>
  <si>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</si>
  <si>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</si>
  <si>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</si>
  <si>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</si>
  <si>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</si>
  <si>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</si>
  <si>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</si>
  <si>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</si>
  <si>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</si>
  <si>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</si>
  <si>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</si>
  <si>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</si>
  <si>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</si>
  <si>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</si>
  <si>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</si>
  <si>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</si>
  <si>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</si>
  <si>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</si>
  <si>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</si>
  <si>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</si>
  <si>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</si>
  <si>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</si>
  <si>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</si>
  <si>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</si>
  <si>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</si>
  <si>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</si>
  <si>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</si>
  <si>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</si>
  <si>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</si>
  <si>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</si>
  <si>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</si>
  <si>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</si>
  <si>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</si>
  <si>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</si>
  <si>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</si>
  <si>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</si>
  <si>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</si>
  <si>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</si>
  <si>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</si>
  <si>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</si>
  <si>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</si>
  <si>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</si>
  <si>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</si>
  <si>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</si>
  <si>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</si>
  <si>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</si>
  <si>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</si>
  <si>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</si>
  <si>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</si>
  <si>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</si>
  <si>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</si>
  <si>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</si>
  <si>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</si>
  <si>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</si>
  <si>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</si>
  <si>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</si>
  <si>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</si>
  <si>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</si>
  <si>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</si>
  <si>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</si>
  <si>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</si>
  <si>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</si>
  <si>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</si>
  <si>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</si>
  <si>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</si>
  <si>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</si>
  <si>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</si>
  <si>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</si>
  <si>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</si>
  <si>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</si>
  <si>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</si>
  <si>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</si>
  <si>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</si>
  <si>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</si>
  <si>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</si>
  <si>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</si>
  <si>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</si>
  <si>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</si>
  <si>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</si>
  <si>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</si>
  <si>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</si>
  <si>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</si>
  <si>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</si>
  <si>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</si>
  <si>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</si>
  <si>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</si>
  <si>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</si>
  <si>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</si>
  <si>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</si>
  <si>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</si>
  <si>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</si>
  <si>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</si>
  <si>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</si>
  <si>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</si>
  <si>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</si>
  <si>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</si>
  <si>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</si>
  <si>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</si>
  <si>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</si>
  <si>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</si>
  <si>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</si>
  <si>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</si>
  <si>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</si>
  <si>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</si>
  <si>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</si>
  <si>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</si>
  <si>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</si>
  <si>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</si>
  <si>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</si>
  <si>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</si>
  <si>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</si>
  <si>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</si>
  <si>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</si>
  <si>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</si>
  <si>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</si>
  <si>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</si>
  <si>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</si>
  <si>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</si>
  <si>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</si>
  <si>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</si>
  <si>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</si>
  <si>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</si>
  <si>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</si>
  <si>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</si>
  <si>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</si>
  <si>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</si>
  <si>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</si>
  <si>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</si>
  <si>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</si>
  <si>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</si>
  <si>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</si>
  <si>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</si>
  <si>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</si>
  <si>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</si>
  <si>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</si>
  <si>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</si>
  <si>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</si>
  <si>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</si>
  <si>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</si>
  <si>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</si>
  <si>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</si>
  <si>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</si>
  <si>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</si>
  <si>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</si>
  <si>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</si>
  <si>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</si>
  <si>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</si>
  <si>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</si>
  <si>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</si>
  <si>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</si>
  <si>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</si>
  <si>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</si>
  <si>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</si>
  <si>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</si>
  <si>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</si>
  <si>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</si>
  <si>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</si>
  <si>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</si>
  <si>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</si>
  <si>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</si>
  <si>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</si>
  <si>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</si>
  <si>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</si>
  <si>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</si>
  <si>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</si>
  <si>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</si>
  <si>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</si>
  <si>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</si>
  <si>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</si>
  <si>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</si>
  <si>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</si>
  <si>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</si>
  <si>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</si>
  <si>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</si>
  <si>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</si>
  <si>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</si>
  <si>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</si>
  <si>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</si>
  <si>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</si>
  <si>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</si>
  <si>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</si>
  <si>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</si>
  <si>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</si>
  <si>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</si>
  <si>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</si>
  <si>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</si>
  <si>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</si>
  <si>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</si>
  <si>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</si>
  <si>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</si>
  <si>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</si>
  <si>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</si>
  <si>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</si>
  <si>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</si>
  <si>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</si>
  <si>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</si>
  <si>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</si>
  <si>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</si>
  <si>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</si>
  <si>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</si>
  <si>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</si>
  <si>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</si>
  <si>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</si>
  <si>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</si>
  <si>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</si>
  <si>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</si>
  <si>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</si>
  <si>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</si>
  <si>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</si>
  <si>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</si>
  <si>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</si>
  <si>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</si>
  <si>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</si>
  <si>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</si>
  <si>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</si>
  <si>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</si>
  <si>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</si>
  <si>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</si>
  <si>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</si>
  <si>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</si>
  <si>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</si>
  <si>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</si>
  <si>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</si>
  <si>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</si>
  <si>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</si>
  <si>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</si>
  <si>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</si>
  <si>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</si>
  <si>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</si>
  <si>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</si>
  <si>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</si>
  <si>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</si>
  <si>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</si>
  <si>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</si>
  <si>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</si>
  <si>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</si>
  <si>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</si>
  <si>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</si>
  <si>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</si>
  <si>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</si>
  <si>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</si>
  <si>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</si>
  <si>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</si>
  <si>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</si>
  <si>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</si>
  <si>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</si>
  <si>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</si>
  <si>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</si>
  <si>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</si>
  <si>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</si>
  <si>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</si>
  <si>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</si>
  <si>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</si>
  <si>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</si>
  <si>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</si>
  <si>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</si>
  <si>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</si>
  <si>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</si>
  <si>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</si>
  <si>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</si>
  <si>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</si>
  <si>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</si>
  <si>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</si>
  <si>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</si>
  <si>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</si>
  <si>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</si>
  <si>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</si>
  <si>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</si>
  <si>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</si>
  <si>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</si>
  <si>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</si>
  <si>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</si>
  <si>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</si>
  <si>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</si>
  <si>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</si>
  <si>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</si>
  <si>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</si>
  <si>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</si>
  <si>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</si>
  <si>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</si>
  <si>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</si>
  <si>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</si>
  <si>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</si>
  <si>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</si>
  <si>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</si>
  <si>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</si>
  <si>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</si>
  <si>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</si>
  <si>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</si>
  <si>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</si>
  <si>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</si>
  <si>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</si>
  <si>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</si>
  <si>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</si>
  <si>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</si>
  <si>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</si>
  <si>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</si>
  <si>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</si>
  <si>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</si>
  <si>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</si>
  <si>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</si>
  <si>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</si>
  <si>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</si>
  <si>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</si>
  <si>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</si>
  <si>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</si>
  <si>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</si>
  <si>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</si>
  <si>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</si>
  <si>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</si>
  <si>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</si>
  <si>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</si>
  <si>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</si>
  <si>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</si>
  <si>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</si>
  <si>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</si>
  <si>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</si>
  <si>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</si>
  <si>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</si>
  <si>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</si>
  <si>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</si>
  <si>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</si>
  <si>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</si>
  <si>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</si>
  <si>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</si>
  <si>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</si>
  <si>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</si>
  <si>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</si>
  <si>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</si>
  <si>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</si>
  <si>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</si>
  <si>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</si>
  <si>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</si>
  <si>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</si>
  <si>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</si>
  <si>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</si>
  <si>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</si>
  <si>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</si>
  <si>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</si>
  <si>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</si>
  <si>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</si>
  <si>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</si>
  <si>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</si>
  <si>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</si>
  <si>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</si>
  <si>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</si>
  <si>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</si>
  <si>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</si>
  <si>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</si>
  <si>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</si>
  <si>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</si>
  <si>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</si>
  <si>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</si>
  <si>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</si>
  <si>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</si>
  <si>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</si>
  <si>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</si>
  <si>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</si>
  <si>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</si>
  <si>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</si>
  <si>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</si>
  <si>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</si>
  <si>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</si>
  <si>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</si>
  <si>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</si>
  <si>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</si>
  <si>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</si>
  <si>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</si>
  <si>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</si>
  <si>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</si>
  <si>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</si>
  <si>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</si>
  <si>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</si>
  <si>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</si>
  <si>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</si>
  <si>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</si>
  <si>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</si>
  <si>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</si>
  <si>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</si>
  <si>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</si>
  <si>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</si>
  <si>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</si>
  <si>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</si>
  <si>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</si>
  <si>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</si>
  <si>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</si>
  <si>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</si>
  <si>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</si>
  <si>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</si>
  <si>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</si>
  <si>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</si>
  <si>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</si>
  <si>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</si>
  <si>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</si>
  <si>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</si>
  <si>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</si>
  <si>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</si>
  <si>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</si>
  <si>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</si>
  <si>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</si>
  <si>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</si>
  <si>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</si>
  <si>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</si>
  <si>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</si>
  <si>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</si>
  <si>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</si>
  <si>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</si>
  <si>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</si>
  <si>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</si>
  <si>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</si>
  <si>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</si>
  <si>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</si>
  <si>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</si>
  <si>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</si>
  <si>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</si>
  <si>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</si>
  <si>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</si>
  <si>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</si>
  <si>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</si>
  <si>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</si>
  <si>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</si>
  <si>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</si>
  <si>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</si>
  <si>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</si>
  <si>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</si>
  <si>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</si>
  <si>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</si>
  <si>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</si>
  <si>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</si>
  <si>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</si>
  <si>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</si>
  <si>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</si>
  <si>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</si>
  <si>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</si>
  <si>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</si>
  <si>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</si>
  <si>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</si>
  <si>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</si>
  <si>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</si>
  <si>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</si>
  <si>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</si>
  <si>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</si>
  <si>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</si>
  <si>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</si>
  <si>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</si>
  <si>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</si>
  <si>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</si>
  <si>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</si>
  <si>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</si>
  <si>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</si>
  <si>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</si>
  <si>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</si>
  <si>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</si>
  <si>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</si>
  <si>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</si>
  <si>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</si>
  <si>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</si>
  <si>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</si>
  <si>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</si>
  <si>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</si>
  <si>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</si>
  <si>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</si>
  <si>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</si>
  <si>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</si>
  <si>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</si>
  <si>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</si>
  <si>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</si>
  <si>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</si>
  <si>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</si>
  <si>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</si>
  <si>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</si>
  <si>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</si>
  <si>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</si>
  <si>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</si>
  <si>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</si>
  <si>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</si>
  <si>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</si>
  <si>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</si>
  <si>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</si>
  <si>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</si>
  <si>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</si>
  <si>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</si>
  <si>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</si>
  <si>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</si>
  <si>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</si>
  <si>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</si>
  <si>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</si>
  <si>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</si>
  <si>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</si>
  <si>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</si>
  <si>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</si>
  <si>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</si>
  <si>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</si>
  <si>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</si>
  <si>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</si>
  <si>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</si>
  <si>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</si>
  <si>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</si>
  <si>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</si>
  <si>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</si>
  <si>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</si>
  <si>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</si>
  <si>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</si>
  <si>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</si>
  <si>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</si>
  <si>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</si>
  <si>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</si>
  <si>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</si>
  <si>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</si>
  <si>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</si>
  <si>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</si>
  <si>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</si>
  <si>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</si>
  <si>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</si>
  <si>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</si>
  <si>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</si>
  <si>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</si>
  <si>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</si>
  <si>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</si>
  <si>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</si>
  <si>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</si>
  <si>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</si>
  <si>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</si>
  <si>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</si>
  <si>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</si>
  <si>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</si>
  <si>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</si>
  <si>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</si>
  <si>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</si>
  <si>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</si>
  <si>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</si>
  <si>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</si>
  <si>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</si>
  <si>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</si>
  <si>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</si>
  <si>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</si>
  <si>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</si>
  <si>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</si>
  <si>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</si>
  <si>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</si>
  <si>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</si>
  <si>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</si>
  <si>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</si>
  <si>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</si>
  <si>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</si>
  <si>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</si>
  <si>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</si>
  <si>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</si>
  <si>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</si>
  <si>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</si>
  <si>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</si>
  <si>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</si>
  <si>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</si>
  <si>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</si>
  <si>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</si>
  <si>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</si>
  <si>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</si>
  <si>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</si>
  <si>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</si>
  <si>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</si>
  <si>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</si>
  <si>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</si>
  <si>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</si>
  <si>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</si>
  <si>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</si>
  <si>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</si>
  <si>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</si>
  <si>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</si>
  <si>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</si>
  <si>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</si>
  <si>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</si>
  <si>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</si>
  <si>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</si>
  <si>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</si>
  <si>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</si>
  <si>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</si>
  <si>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</si>
  <si>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</si>
  <si>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</si>
  <si>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</si>
  <si>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</si>
  <si>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</si>
  <si>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</si>
  <si>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</si>
  <si>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</si>
  <si>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</si>
  <si>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</si>
  <si>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</si>
  <si>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</si>
  <si>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</si>
  <si>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</si>
  <si>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</si>
  <si>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</si>
  <si>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</si>
  <si>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</si>
  <si>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</si>
  <si>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</si>
  <si>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</si>
  <si>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</si>
  <si>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</si>
  <si>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</si>
  <si>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</si>
  <si>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</si>
  <si>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</si>
  <si>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</si>
  <si>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</si>
  <si>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</si>
  <si>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</si>
  <si>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</si>
  <si>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</si>
  <si>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</si>
  <si>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</si>
  <si>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</si>
  <si>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</si>
  <si>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</si>
  <si>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</si>
  <si>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</si>
  <si>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</si>
  <si>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</si>
  <si>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</si>
  <si>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</si>
  <si>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</si>
  <si>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</si>
  <si>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</si>
  <si>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</si>
  <si>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</si>
  <si>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</si>
  <si>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</si>
  <si>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</si>
  <si>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</si>
  <si>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</si>
  <si>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</si>
  <si>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</si>
  <si>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</si>
  <si>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</si>
  <si>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</si>
  <si>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</si>
  <si>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</si>
  <si>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</si>
  <si>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</si>
  <si>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</si>
  <si>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</si>
  <si>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</si>
  <si>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</si>
  <si>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</si>
  <si>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</si>
  <si>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</si>
  <si>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</si>
  <si>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</si>
  <si>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</si>
  <si>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</si>
  <si>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</si>
  <si>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</si>
  <si>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</si>
  <si>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</si>
  <si>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</si>
  <si>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</si>
  <si>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</si>
  <si>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</si>
  <si>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</si>
  <si>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</si>
  <si>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</si>
  <si>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</si>
  <si>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</si>
  <si>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</si>
  <si>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</si>
  <si>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</si>
  <si>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</si>
  <si>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</si>
  <si>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</si>
  <si>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</si>
  <si>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</si>
  <si>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</si>
  <si>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</si>
  <si>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</si>
  <si>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</si>
  <si>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</si>
  <si>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</si>
  <si>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</si>
  <si>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</si>
  <si>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</si>
  <si>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</si>
  <si>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</si>
  <si>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</si>
  <si>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</si>
  <si>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</si>
  <si>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</si>
  <si>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</si>
  <si>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</si>
  <si>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</si>
  <si>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</si>
  <si>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</si>
  <si>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</si>
  <si>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</si>
  <si>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</si>
  <si>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</si>
  <si>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</si>
  <si>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</si>
  <si>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</si>
  <si>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</si>
  <si>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</si>
  <si>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</si>
  <si>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</si>
  <si>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</si>
  <si>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</si>
  <si>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</si>
  <si>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</si>
  <si>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</si>
  <si>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</si>
  <si>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</si>
  <si>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</si>
  <si>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</si>
  <si>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</si>
  <si>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</si>
  <si>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</si>
  <si>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</si>
  <si>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</si>
  <si>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</si>
  <si>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</si>
  <si>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</si>
  <si>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</si>
  <si>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</si>
  <si>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</si>
  <si>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</si>
  <si>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</si>
  <si>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</si>
  <si>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</si>
  <si>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</si>
  <si>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</si>
  <si>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</si>
  <si>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</si>
  <si>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</si>
  <si>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</si>
  <si>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</si>
  <si>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</si>
  <si>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</si>
  <si>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</si>
  <si>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</si>
  <si>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</si>
  <si>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</si>
  <si>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</si>
  <si>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</si>
  <si>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</si>
  <si>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</si>
  <si>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</si>
  <si>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</si>
  <si>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</si>
  <si>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</si>
  <si>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</si>
  <si>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</si>
  <si>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</si>
  <si>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</si>
  <si>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</si>
  <si>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</si>
  <si>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</si>
  <si>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</si>
  <si>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</si>
  <si>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</si>
  <si>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</si>
  <si>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</si>
  <si>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</si>
  <si>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</si>
  <si>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</si>
  <si>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</si>
  <si>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</si>
  <si>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</si>
  <si>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</si>
  <si>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</si>
  <si>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</si>
  <si>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</si>
  <si>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</si>
  <si>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</si>
  <si>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</si>
  <si>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</si>
  <si>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</si>
  <si>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</si>
  <si>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</si>
  <si>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</si>
  <si>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</si>
  <si>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</si>
  <si>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</si>
  <si>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</si>
  <si>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</si>
  <si>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</si>
  <si>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</si>
  <si>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</si>
  <si>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</si>
  <si>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</si>
  <si>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</si>
  <si>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</si>
  <si>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</si>
  <si>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</si>
  <si>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</si>
  <si>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</si>
  <si>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</si>
  <si>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</si>
  <si>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</si>
  <si>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</si>
  <si>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</si>
  <si>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</si>
  <si>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</si>
  <si>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</si>
  <si>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</si>
  <si>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</si>
  <si>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</si>
  <si>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</si>
  <si>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</si>
  <si>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</si>
  <si>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</si>
  <si>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</si>
  <si>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</si>
  <si>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</si>
  <si>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</si>
  <si>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</si>
  <si>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</si>
  <si>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</si>
  <si>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</si>
  <si>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</si>
  <si>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</si>
  <si>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</si>
  <si>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</si>
  <si>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</si>
  <si>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</si>
  <si>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</si>
  <si>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</si>
  <si>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</si>
  <si>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</si>
  <si>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</si>
  <si>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</si>
  <si>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</si>
  <si>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</si>
  <si>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</si>
  <si>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</si>
  <si>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</si>
  <si>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</si>
  <si>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</si>
  <si>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</si>
  <si>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</si>
  <si>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</si>
  <si>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</si>
  <si>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</si>
  <si>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</si>
  <si>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</si>
  <si>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</si>
  <si>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</si>
  <si>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</si>
  <si>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</si>
  <si>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</si>
  <si>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</si>
  <si>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</si>
  <si>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</si>
  <si>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</si>
  <si>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</si>
  <si>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</si>
  <si>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</si>
  <si>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</si>
  <si>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</si>
  <si>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</si>
  <si>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</si>
  <si>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</si>
  <si>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</si>
  <si>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</si>
  <si>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</si>
  <si>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</si>
  <si>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</si>
  <si>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</si>
  <si>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</si>
  <si>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</si>
  <si>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</si>
  <si>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</si>
  <si>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</si>
  <si>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</si>
  <si>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</si>
  <si>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</si>
  <si>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</si>
  <si>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</si>
  <si>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</si>
  <si>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</si>
  <si>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</si>
  <si>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</si>
  <si>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</si>
  <si>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</si>
  <si>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</si>
  <si>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</si>
  <si>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</si>
  <si>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</si>
  <si>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</si>
  <si>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</si>
  <si>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</si>
  <si>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</si>
  <si>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</si>
  <si>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</si>
  <si>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</si>
  <si>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</si>
  <si>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</si>
  <si>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</si>
  <si>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</si>
  <si>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</si>
  <si>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</si>
  <si>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</si>
  <si>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</si>
  <si>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</si>
  <si>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</si>
  <si>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</si>
  <si>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</si>
  <si>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</si>
  <si>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</si>
  <si>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</si>
  <si>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</si>
  <si>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</si>
  <si>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</si>
  <si>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</si>
  <si>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</si>
  <si>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</si>
  <si>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</si>
  <si>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</si>
  <si>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</si>
  <si>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</si>
  <si>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</si>
  <si>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</si>
  <si>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</si>
  <si>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</si>
  <si>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</si>
  <si>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</si>
  <si>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</si>
  <si>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</si>
  <si>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</si>
  <si>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</si>
  <si>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</si>
  <si>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</si>
  <si>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</si>
  <si>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</si>
  <si>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</si>
  <si>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</si>
  <si>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</si>
  <si>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</si>
  <si>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</si>
  <si>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</si>
  <si>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</si>
  <si>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</si>
  <si>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</si>
  <si>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</si>
  <si>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</si>
  <si>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</si>
  <si>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</si>
  <si>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</si>
  <si>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</si>
  <si>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</si>
  <si>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</si>
  <si>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</si>
  <si>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</si>
  <si>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</si>
  <si>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</si>
  <si>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</si>
  <si>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</si>
  <si>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</si>
  <si>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</si>
  <si>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</si>
  <si>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</si>
  <si>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</si>
  <si>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</si>
  <si>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</si>
  <si>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</si>
  <si>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</si>
  <si>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</si>
  <si>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</si>
  <si>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</si>
  <si>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</si>
  <si>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</si>
  <si>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</si>
  <si>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</si>
  <si>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</si>
  <si>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</si>
  <si>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</si>
  <si>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</si>
  <si>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</si>
  <si>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</si>
  <si>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</si>
  <si>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</si>
  <si>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</si>
  <si>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</si>
  <si>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</si>
  <si>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</si>
  <si>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</si>
  <si>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</si>
  <si>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</si>
  <si>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</si>
  <si>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</si>
  <si>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</si>
  <si>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</si>
  <si>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</si>
  <si>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</si>
  <si>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</si>
  <si>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</si>
  <si>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</si>
  <si>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</si>
  <si>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</si>
  <si>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</si>
  <si>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</si>
  <si>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</si>
  <si>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</si>
  <si>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</si>
  <si>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</si>
  <si>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</si>
  <si>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</si>
  <si>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</si>
  <si>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</si>
  <si>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</si>
  <si>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</si>
  <si>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</si>
  <si>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</si>
  <si>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</si>
  <si>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</si>
  <si>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</si>
  <si>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</si>
  <si>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</si>
  <si>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</si>
  <si>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</si>
  <si>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</si>
  <si>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</si>
  <si>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</si>
  <si>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</si>
  <si>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</si>
  <si>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</si>
  <si>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</si>
  <si>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</si>
  <si>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</si>
  <si>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</si>
  <si>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</si>
  <si>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</si>
  <si>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</si>
  <si>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</si>
  <si>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</si>
  <si>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</si>
  <si>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</si>
  <si>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</si>
  <si>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</si>
  <si>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</si>
  <si>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</si>
  <si>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</si>
  <si>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</si>
  <si>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</si>
  <si>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</si>
  <si>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</si>
  <si>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</si>
  <si>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</si>
  <si>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</si>
  <si>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</si>
  <si>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</si>
  <si>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</si>
  <si>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</si>
  <si>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</si>
  <si>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</si>
  <si>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</si>
  <si>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</si>
  <si>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</si>
  <si>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</si>
  <si>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</si>
  <si>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</si>
  <si>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</si>
  <si>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</si>
  <si>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</si>
  <si>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</si>
  <si>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</si>
  <si>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</si>
  <si>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</si>
  <si>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</si>
  <si>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</si>
  <si>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</si>
  <si>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</si>
  <si>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</si>
  <si>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</si>
  <si>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</si>
  <si>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</si>
  <si>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</si>
  <si>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</si>
  <si>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</si>
  <si>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</si>
  <si>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</si>
  <si>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</si>
  <si>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</si>
  <si>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</si>
  <si>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</si>
  <si>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</si>
  <si>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</si>
  <si>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</si>
  <si>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</si>
  <si>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</si>
  <si>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</si>
  <si>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</si>
  <si>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</si>
  <si>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</si>
  <si>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</si>
  <si>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</si>
  <si>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</si>
  <si>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</si>
  <si>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</si>
  <si>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</si>
  <si>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</si>
  <si>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</si>
  <si>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</si>
  <si>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</si>
  <si>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</si>
  <si>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</si>
  <si>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</si>
  <si>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</si>
  <si>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</si>
  <si>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</si>
  <si>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</si>
  <si>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</si>
  <si>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</si>
  <si>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</si>
  <si>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</si>
  <si>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</si>
  <si>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</si>
  <si>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</si>
  <si>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</si>
  <si>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</si>
  <si>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</si>
  <si>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</si>
  <si>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</si>
  <si>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</si>
  <si>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</si>
  <si>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</si>
  <si>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</si>
  <si>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</si>
  <si>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</si>
  <si>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</si>
  <si>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</si>
  <si>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</si>
  <si>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</si>
  <si>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</si>
  <si>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</si>
  <si>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</si>
  <si>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</si>
  <si>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</si>
  <si>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</si>
  <si>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</si>
  <si>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</si>
  <si>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</si>
  <si>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</si>
  <si>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</si>
  <si>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</si>
  <si>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</si>
  <si>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</si>
  <si>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</si>
  <si>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</si>
  <si>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</si>
  <si>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</si>
  <si>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</si>
  <si>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</si>
  <si>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</si>
  <si>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</si>
  <si>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</si>
  <si>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</si>
  <si>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</si>
  <si>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</si>
  <si>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</si>
  <si>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</si>
  <si>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</si>
  <si>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</si>
  <si>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</si>
  <si>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</si>
  <si>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</si>
  <si>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</si>
  <si>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</si>
  <si>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</si>
  <si>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</si>
  <si>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</si>
  <si>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</si>
  <si>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</si>
  <si>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</si>
  <si>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</si>
  <si>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</si>
  <si>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</si>
  <si>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</si>
  <si>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</si>
  <si>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</si>
  <si>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</si>
  <si>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</si>
  <si>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</si>
  <si>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</si>
  <si>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</si>
  <si>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</si>
  <si>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</si>
  <si>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</si>
  <si>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</si>
  <si>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</si>
  <si>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</si>
  <si>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</si>
  <si>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</si>
  <si>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</si>
  <si>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</si>
  <si>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</si>
  <si>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</si>
  <si>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</si>
  <si>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</si>
  <si>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</si>
  <si>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</si>
  <si>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</si>
  <si>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</si>
  <si>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</si>
  <si>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</si>
  <si>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</si>
  <si>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</si>
  <si>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</si>
  <si>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</si>
  <si>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</si>
  <si>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</si>
  <si>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</si>
  <si>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</si>
  <si>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</si>
  <si>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</si>
  <si>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</si>
  <si>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</si>
  <si>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</si>
  <si>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</si>
  <si>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</si>
  <si>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</si>
  <si>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</si>
  <si>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</si>
  <si>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</si>
  <si>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</si>
  <si>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</si>
  <si>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</si>
  <si>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</si>
  <si>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</si>
  <si>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</si>
  <si>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</si>
  <si>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</si>
  <si>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</si>
  <si>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</si>
  <si>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</si>
  <si>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</si>
  <si>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</si>
  <si>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</si>
  <si>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</si>
  <si>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</si>
  <si>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</si>
  <si>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</si>
  <si>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</si>
  <si>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</si>
  <si>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</si>
  <si>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</si>
  <si>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</si>
  <si>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</si>
  <si>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</si>
  <si>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</si>
  <si>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</si>
  <si>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</si>
  <si>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</si>
  <si>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</si>
  <si>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</si>
  <si>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</si>
  <si>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</si>
  <si>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</si>
  <si>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</si>
  <si>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</si>
  <si>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</si>
  <si>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</si>
  <si>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</si>
  <si>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</si>
  <si>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</si>
  <si>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</si>
  <si>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</si>
  <si>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</si>
  <si>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</si>
  <si>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</si>
  <si>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</si>
  <si>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</si>
  <si>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</si>
  <si>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</si>
  <si>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</si>
  <si>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</si>
  <si>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</si>
  <si>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</si>
  <si>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</si>
  <si>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</si>
  <si>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</si>
  <si>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</si>
  <si>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</si>
  <si>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</si>
  <si>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</si>
  <si>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</si>
  <si>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</si>
  <si>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</si>
  <si>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</si>
  <si>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</si>
  <si>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</si>
  <si>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</si>
  <si>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</si>
  <si>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</si>
  <si>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</si>
  <si>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</si>
  <si>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</si>
  <si>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</si>
  <si>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</si>
  <si>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</si>
  <si>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</si>
  <si>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</si>
  <si>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</si>
  <si>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</si>
  <si>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</si>
  <si>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</si>
  <si>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</si>
  <si>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</si>
  <si>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</si>
  <si>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</si>
  <si>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</si>
  <si>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</si>
  <si>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</si>
  <si>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</si>
  <si>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</si>
  <si>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</si>
  <si>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</si>
  <si>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</si>
  <si>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</si>
  <si>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</si>
  <si>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</si>
  <si>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</si>
  <si>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</si>
  <si>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</si>
  <si>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</si>
  <si>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</si>
  <si>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</si>
  <si>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</si>
  <si>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</si>
  <si>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</si>
  <si>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</si>
  <si>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</si>
  <si>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</si>
  <si>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</si>
  <si>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</si>
  <si>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</si>
  <si>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</si>
  <si>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</si>
  <si>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</si>
  <si>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</si>
  <si>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</si>
  <si>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</si>
  <si>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</si>
  <si>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</si>
  <si>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</si>
  <si>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</si>
  <si>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</si>
  <si>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</si>
  <si>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</si>
  <si>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</si>
  <si>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</si>
  <si>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</si>
  <si>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</si>
  <si>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</si>
  <si>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</si>
  <si>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</si>
  <si>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</si>
  <si>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</si>
  <si>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</si>
  <si>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</si>
  <si>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</si>
  <si>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</si>
  <si>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</si>
  <si>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</si>
  <si>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</si>
  <si>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</si>
  <si>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</si>
  <si>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</si>
  <si>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</si>
  <si>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</si>
  <si>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</si>
  <si>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</si>
  <si>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</si>
  <si>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</si>
  <si>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</si>
  <si>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</si>
  <si>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</si>
  <si>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</si>
  <si>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</si>
  <si>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</si>
  <si>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</si>
  <si>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</si>
  <si>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</si>
  <si>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</si>
  <si>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</si>
  <si>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</si>
  <si>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</si>
  <si>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</si>
  <si>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</si>
  <si>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</si>
  <si>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</si>
  <si>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</si>
  <si>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</si>
  <si>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</si>
  <si>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</si>
  <si>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</si>
  <si>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</si>
  <si>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</si>
  <si>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</si>
  <si>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</si>
  <si>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</si>
  <si>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</si>
  <si>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</si>
  <si>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</si>
  <si>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</si>
  <si>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</si>
  <si>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</si>
  <si>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</si>
  <si>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</si>
  <si>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</si>
  <si>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</si>
  <si>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</si>
  <si>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</si>
  <si>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</si>
  <si>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</si>
  <si>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</si>
  <si>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</si>
  <si>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</si>
  <si>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</si>
  <si>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</si>
  <si>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</si>
  <si>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</si>
  <si>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</si>
  <si>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</si>
  <si>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</si>
  <si>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</si>
  <si>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</si>
  <si>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</si>
  <si>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</si>
  <si>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</si>
  <si>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</si>
  <si>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</si>
  <si>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</si>
  <si>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</si>
  <si>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</si>
  <si>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</si>
  <si>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</si>
  <si>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</si>
  <si>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</si>
  <si>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</si>
  <si>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</si>
  <si>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</si>
  <si>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</si>
  <si>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</si>
  <si>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</si>
  <si>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</si>
  <si>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</si>
  <si>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</si>
  <si>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</si>
  <si>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</si>
  <si>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</si>
  <si>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</si>
  <si>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</si>
  <si>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</si>
  <si>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</si>
  <si>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</si>
  <si>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</si>
  <si>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</si>
  <si>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</si>
  <si>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</si>
  <si>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</si>
  <si>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</si>
  <si>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</si>
  <si>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</si>
  <si>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</si>
  <si>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</si>
  <si>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</si>
  <si>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</si>
  <si>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</si>
  <si>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</si>
  <si>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</si>
  <si>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</si>
  <si>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</si>
  <si>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</si>
  <si>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</si>
  <si>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</si>
  <si>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</si>
  <si>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</si>
  <si>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</si>
  <si>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</si>
  <si>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</si>
  <si>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</si>
  <si>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</si>
  <si>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</si>
  <si>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</si>
  <si>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</si>
  <si>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</si>
  <si>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</si>
  <si>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</si>
  <si>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</si>
  <si>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</si>
  <si>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</si>
  <si>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</si>
  <si>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</si>
  <si>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</si>
  <si>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</si>
  <si>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</si>
  <si>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</si>
  <si>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</si>
  <si>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</si>
  <si>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</si>
  <si>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</si>
  <si>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</si>
  <si>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</si>
  <si>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</si>
  <si>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</si>
  <si>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</si>
  <si>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</si>
  <si>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</si>
  <si>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</si>
  <si>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</si>
  <si>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</si>
  <si>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</si>
  <si>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</si>
  <si>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</si>
  <si>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</si>
  <si>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</si>
  <si>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</si>
  <si>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</si>
  <si>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</si>
  <si>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</si>
  <si>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</si>
  <si>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</si>
  <si>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</si>
  <si>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</si>
  <si>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</si>
  <si>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</si>
  <si>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</si>
  <si>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</si>
  <si>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</si>
  <si>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</si>
  <si>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</si>
  <si>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</si>
  <si>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</si>
  <si>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</si>
  <si>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</si>
  <si>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</si>
  <si>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</si>
  <si>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</si>
  <si>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</si>
  <si>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</si>
  <si>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</si>
  <si>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</si>
  <si>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</si>
  <si>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</si>
  <si>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</si>
  <si>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</si>
  <si>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</si>
  <si>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</si>
  <si>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</si>
  <si>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</si>
  <si>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</si>
  <si>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</si>
  <si>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</si>
  <si>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</si>
  <si>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</si>
  <si>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</si>
  <si>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</si>
  <si>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</si>
  <si>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</si>
  <si>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</si>
  <si>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</si>
  <si>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</si>
  <si>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</si>
  <si>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</si>
  <si>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</si>
  <si>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</si>
  <si>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</si>
  <si>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</si>
  <si>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</si>
  <si>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</si>
  <si>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</si>
  <si>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</si>
  <si>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</si>
  <si>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</si>
  <si>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</si>
  <si>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</si>
  <si>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</si>
  <si>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</si>
  <si>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</si>
  <si>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</si>
  <si>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</si>
  <si>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</si>
  <si>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</si>
  <si>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</si>
  <si>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</si>
  <si>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</si>
  <si>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</si>
  <si>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</si>
  <si>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</si>
  <si>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</si>
  <si>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</si>
  <si>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</si>
  <si>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</si>
  <si>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</si>
  <si>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</si>
  <si>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</si>
  <si>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</si>
  <si>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</si>
  <si>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</si>
  <si>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</si>
  <si>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</si>
  <si>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</si>
  <si>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</si>
  <si>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</si>
  <si>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</si>
  <si>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</si>
  <si>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</si>
  <si>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</si>
  <si>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</si>
  <si>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</si>
  <si>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</si>
  <si>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</si>
  <si>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</si>
  <si>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</si>
  <si>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</si>
  <si>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</si>
  <si>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</si>
  <si>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</si>
  <si>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</si>
  <si>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</si>
  <si>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</si>
  <si>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</si>
  <si>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</si>
  <si>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</si>
  <si>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</si>
  <si>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</si>
  <si>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</si>
  <si>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</si>
  <si>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</si>
  <si>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</si>
  <si>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</si>
  <si>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</si>
  <si>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</si>
  <si>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</si>
  <si>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</si>
  <si>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</si>
  <si>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</si>
  <si>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</si>
  <si>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</si>
  <si>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</si>
  <si>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</si>
  <si>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</si>
  <si>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</si>
  <si>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</si>
  <si>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</si>
  <si>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</si>
  <si>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</si>
  <si>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</si>
  <si>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</si>
  <si>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</si>
  <si>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</si>
  <si>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</si>
  <si>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</si>
  <si>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</si>
  <si>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</si>
  <si>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</si>
  <si>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</si>
  <si>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</si>
  <si>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</si>
  <si>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</si>
  <si>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</si>
  <si>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</si>
  <si>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</si>
  <si>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</si>
  <si>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</si>
  <si>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</si>
  <si>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</si>
  <si>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</si>
  <si>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</si>
  <si>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</si>
  <si>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</si>
  <si>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</si>
  <si>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</si>
  <si>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</si>
  <si>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</si>
  <si>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</si>
  <si>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</si>
  <si>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</si>
  <si>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</si>
  <si>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</si>
  <si>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</si>
  <si>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</si>
  <si>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</si>
  <si>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</si>
  <si>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</si>
  <si>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</si>
  <si>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</si>
  <si>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</si>
  <si>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</si>
  <si>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</si>
  <si>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</si>
  <si>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</si>
  <si>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</si>
  <si>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</si>
  <si>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</si>
  <si>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</si>
  <si>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</si>
  <si>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</si>
  <si>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</si>
  <si>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</si>
  <si>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</si>
  <si>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</si>
  <si>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</si>
  <si>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</si>
  <si>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</si>
  <si>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</si>
  <si>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</si>
  <si>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</si>
  <si>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</si>
  <si>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</si>
  <si>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</si>
  <si>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</si>
  <si>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</si>
  <si>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</si>
  <si>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</si>
  <si>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</si>
  <si>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</si>
  <si>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</si>
  <si>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</si>
  <si>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</si>
  <si>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</si>
  <si>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</si>
  <si>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</si>
  <si>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</si>
  <si>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</si>
  <si>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</si>
  <si>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</si>
  <si>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</si>
  <si>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</si>
  <si>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</si>
  <si>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</si>
  <si>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</si>
  <si>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</si>
  <si>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</si>
  <si>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</si>
  <si>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</si>
  <si>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</si>
  <si>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</si>
  <si>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</si>
  <si>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</si>
  <si>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</si>
  <si>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</si>
  <si>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</si>
  <si>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</si>
  <si>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</si>
  <si>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</si>
  <si>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</si>
  <si>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</si>
  <si>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</si>
  <si>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</si>
  <si>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</si>
  <si>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</si>
  <si>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</si>
  <si>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</si>
  <si>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</si>
  <si>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</si>
  <si>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</si>
  <si>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</si>
  <si>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</si>
  <si>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</si>
  <si>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</si>
  <si>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</si>
  <si>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</si>
  <si>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</si>
  <si>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</si>
  <si>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</si>
  <si>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</si>
  <si>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</si>
  <si>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</si>
  <si>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</si>
  <si>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</si>
  <si>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</si>
  <si>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</si>
  <si>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</si>
  <si>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</si>
  <si>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</si>
  <si>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</si>
  <si>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</si>
  <si>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</si>
  <si>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</si>
  <si>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</si>
  <si>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</si>
  <si>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</si>
  <si>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</si>
  <si>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</si>
  <si>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</si>
  <si>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</si>
  <si>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</si>
  <si>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</si>
  <si>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</si>
  <si>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</si>
  <si>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</si>
  <si>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</si>
  <si>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</si>
  <si>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</si>
  <si>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</si>
  <si>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</si>
  <si>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</si>
  <si>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</si>
  <si>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</si>
  <si>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</si>
  <si>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</si>
  <si>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</si>
  <si>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</si>
  <si>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</si>
  <si>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</si>
  <si>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</si>
  <si>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</si>
  <si>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</si>
  <si>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</si>
  <si>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</si>
  <si>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</si>
  <si>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</si>
  <si>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</si>
  <si>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</si>
  <si>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</si>
  <si>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</si>
  <si>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</si>
  <si>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</si>
  <si>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</si>
  <si>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</si>
  <si>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</si>
  <si>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</si>
  <si>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</si>
  <si>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</si>
  <si>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</si>
  <si>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</si>
  <si>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</si>
  <si>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</si>
  <si>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</si>
  <si>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</si>
  <si>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</si>
  <si>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</si>
  <si>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</si>
  <si>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</si>
  <si>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</si>
  <si>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</si>
  <si>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</si>
  <si>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</si>
  <si>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</si>
  <si>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</si>
  <si>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</si>
  <si>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</si>
  <si>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</si>
  <si>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</si>
  <si>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</si>
  <si>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</si>
  <si>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</si>
  <si>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</si>
  <si>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</si>
  <si>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</si>
  <si>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</si>
  <si>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</si>
  <si>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</si>
  <si>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</si>
  <si>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</si>
  <si>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</si>
  <si>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</si>
  <si>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</si>
  <si>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</si>
  <si>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</si>
  <si>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</si>
  <si>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</si>
  <si>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</si>
  <si>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</si>
  <si>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</si>
  <si>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</si>
  <si>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</si>
  <si>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</si>
  <si>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</si>
  <si>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</si>
  <si>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</si>
  <si>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</si>
  <si>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</si>
  <si>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</si>
  <si>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</si>
  <si>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</si>
  <si>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</si>
  <si>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</si>
  <si>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</si>
  <si>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</si>
  <si>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</si>
  <si>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</si>
  <si>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</si>
  <si>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</si>
  <si>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</si>
  <si>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</si>
  <si>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</si>
  <si>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</si>
  <si>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</si>
  <si>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</si>
  <si>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</si>
  <si>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</si>
  <si>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</si>
  <si>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</si>
  <si>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</si>
  <si>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</si>
  <si>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</si>
  <si>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</si>
  <si>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</si>
  <si>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</si>
  <si>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</si>
  <si>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</si>
  <si>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</si>
  <si>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</si>
  <si>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</si>
  <si>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</si>
  <si>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</si>
  <si>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</si>
  <si>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</si>
  <si>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</si>
  <si>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</si>
  <si>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</si>
  <si>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</si>
  <si>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</si>
  <si>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</si>
  <si>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</si>
  <si>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</si>
  <si>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</si>
  <si>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</si>
  <si>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</si>
  <si>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</si>
  <si>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</si>
  <si>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</si>
  <si>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</si>
  <si>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</si>
  <si>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</si>
  <si>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</si>
  <si>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</si>
  <si>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</si>
  <si>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</si>
  <si>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</si>
  <si>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</si>
  <si>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</si>
  <si>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</si>
  <si>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</si>
  <si>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</si>
  <si>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</si>
  <si>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</si>
  <si>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</si>
  <si>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</si>
  <si>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</si>
  <si>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</si>
  <si>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</si>
  <si>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</si>
  <si>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</si>
  <si>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</si>
  <si>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</si>
  <si>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</si>
  <si>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</si>
  <si>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</si>
  <si>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</si>
  <si>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</si>
  <si>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</si>
  <si>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</si>
  <si>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</si>
  <si>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</si>
  <si>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</si>
  <si>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</si>
  <si>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</si>
  <si>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</si>
  <si>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</si>
  <si>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</si>
  <si>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</si>
  <si>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</si>
  <si>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</si>
  <si>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</si>
  <si>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</si>
  <si>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</si>
  <si>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</si>
  <si>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</si>
  <si>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</si>
  <si>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</si>
  <si>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</si>
  <si>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</si>
  <si>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</si>
  <si>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</si>
  <si>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</si>
  <si>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</si>
  <si>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</si>
  <si>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</si>
  <si>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</si>
  <si>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</si>
  <si>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</si>
  <si>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</si>
  <si>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</si>
  <si>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</si>
  <si>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</si>
  <si>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</si>
  <si>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</si>
  <si>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</si>
  <si>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</si>
  <si>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</si>
  <si>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</si>
  <si>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</si>
  <si>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</si>
  <si>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</si>
  <si>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</si>
  <si>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</si>
  <si>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</si>
  <si>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</si>
  <si>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</si>
  <si>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</si>
  <si>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</si>
  <si>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</si>
  <si>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</si>
  <si>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</si>
  <si>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</si>
  <si>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</si>
  <si>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</si>
  <si>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</si>
  <si>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</si>
  <si>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</si>
  <si>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</si>
  <si>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</si>
  <si>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</si>
  <si>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</si>
  <si>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</si>
  <si>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</si>
  <si>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</si>
  <si>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</si>
  <si>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</si>
  <si>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</si>
  <si>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</si>
  <si>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</si>
  <si>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</si>
  <si>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</si>
  <si>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</si>
  <si>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</si>
  <si>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</si>
  <si>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</si>
  <si>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</si>
  <si>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</si>
  <si>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</si>
  <si>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</si>
  <si>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</si>
  <si>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</si>
  <si>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</si>
  <si>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</si>
  <si>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</si>
  <si>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</si>
  <si>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</si>
  <si>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</si>
  <si>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</si>
  <si>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</si>
  <si>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</si>
  <si>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</si>
  <si>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</si>
  <si>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</si>
  <si>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</si>
  <si>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</si>
  <si>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</si>
  <si>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</si>
  <si>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</si>
  <si>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</si>
  <si>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</si>
  <si>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</si>
  <si>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</si>
  <si>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</si>
  <si>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</si>
  <si>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</si>
  <si>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</si>
  <si>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</si>
  <si>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</si>
  <si>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</si>
  <si>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</si>
  <si>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</si>
  <si>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</si>
  <si>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</si>
  <si>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</si>
  <si>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</si>
  <si>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</si>
  <si>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</si>
  <si>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</si>
  <si>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</si>
  <si>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</si>
  <si>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</si>
  <si>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</si>
  <si>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</si>
  <si>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</si>
  <si>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</si>
  <si>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</si>
  <si>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</si>
  <si>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</si>
  <si>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</si>
  <si>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</si>
  <si>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</si>
  <si>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</si>
  <si>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</si>
  <si>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</si>
  <si>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</si>
  <si>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</si>
  <si>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</si>
  <si>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</si>
  <si>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</si>
  <si>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</si>
  <si>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</si>
  <si>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</si>
  <si>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</si>
  <si>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</si>
  <si>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</si>
  <si>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</si>
  <si>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</si>
  <si>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</si>
  <si>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</si>
  <si>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</si>
  <si>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</si>
  <si>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</si>
  <si>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</si>
  <si>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</si>
  <si>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</si>
  <si>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</si>
  <si>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</si>
  <si>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</si>
  <si>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</si>
  <si>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</si>
  <si>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</si>
  <si>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</si>
  <si>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</si>
  <si>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</si>
  <si>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</si>
  <si>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</si>
  <si>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</si>
  <si>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</si>
  <si>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</si>
  <si>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</si>
  <si>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</si>
  <si>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</si>
  <si>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</si>
  <si>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</si>
  <si>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</si>
  <si>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</si>
  <si>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</si>
  <si>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</si>
  <si>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</si>
  <si>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</si>
  <si>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</si>
  <si>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</si>
  <si>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</si>
  <si>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</si>
  <si>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</si>
  <si>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</si>
  <si>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</si>
  <si>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</si>
  <si>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</si>
  <si>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</si>
  <si>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</si>
  <si>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</si>
  <si>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</si>
  <si>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</si>
  <si>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</si>
  <si>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</si>
  <si>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</si>
  <si>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</si>
  <si>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</si>
  <si>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</si>
  <si>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</si>
  <si>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</si>
  <si>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</si>
  <si>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</si>
  <si>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</si>
  <si>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</si>
  <si>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</si>
  <si>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</si>
  <si>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</si>
  <si>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</si>
  <si>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</si>
  <si>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</si>
  <si>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</si>
  <si>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</si>
  <si>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</si>
  <si>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</si>
  <si>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</si>
  <si>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</si>
  <si>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</si>
  <si>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</si>
  <si>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</si>
  <si>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</si>
  <si>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</si>
  <si>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</si>
  <si>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</si>
  <si>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</si>
  <si>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</si>
  <si>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</si>
  <si>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</si>
  <si>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</si>
  <si>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</si>
  <si>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</si>
  <si>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</si>
  <si>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</si>
  <si>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</si>
  <si>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</si>
  <si>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</si>
  <si>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</si>
  <si>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</si>
  <si>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</si>
  <si>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</si>
  <si>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</si>
  <si>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</si>
  <si>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</si>
  <si>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</si>
  <si>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</si>
  <si>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</si>
  <si>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</si>
  <si>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</si>
  <si>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</si>
  <si>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</si>
  <si>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</si>
  <si>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</si>
  <si>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</si>
  <si>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</si>
  <si>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</si>
  <si>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</si>
  <si>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</si>
  <si>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</si>
  <si>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</si>
  <si>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</si>
  <si>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</si>
  <si>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</si>
  <si>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</si>
  <si>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</si>
  <si>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</si>
  <si>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</si>
  <si>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</si>
  <si>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</si>
  <si>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</si>
  <si>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</si>
  <si>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</si>
  <si>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</si>
  <si>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</si>
  <si>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</si>
  <si>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</si>
  <si>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</si>
  <si>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</si>
  <si>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</si>
  <si>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</si>
  <si>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</si>
  <si>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</si>
  <si>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</si>
  <si>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</si>
  <si>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</si>
  <si>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</si>
  <si>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</si>
  <si>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</si>
  <si>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</si>
  <si>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</si>
  <si>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</si>
  <si>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</si>
  <si>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</si>
  <si>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</si>
  <si>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</si>
  <si>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</si>
  <si>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</si>
  <si>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</si>
  <si>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</si>
  <si>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</si>
  <si>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</si>
  <si>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</si>
  <si>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</si>
  <si>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</si>
  <si>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</si>
  <si>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</si>
  <si>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</si>
  <si>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</si>
  <si>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</si>
  <si>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</si>
  <si>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</si>
  <si>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</si>
  <si>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</si>
  <si>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</si>
  <si>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</si>
  <si>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</si>
  <si>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</si>
  <si>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</si>
  <si>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</si>
  <si>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</si>
  <si>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</si>
  <si>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</si>
  <si>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</si>
  <si>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</si>
  <si>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</si>
  <si>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</si>
  <si>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</si>
  <si>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</si>
  <si>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</si>
  <si>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</si>
  <si>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</si>
  <si>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</si>
  <si>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</si>
  <si>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</si>
  <si>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</si>
  <si>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</si>
  <si>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</si>
  <si>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</si>
  <si>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</si>
  <si>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</si>
  <si>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</si>
  <si>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</si>
  <si>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</si>
  <si>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</si>
  <si>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</si>
  <si>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</si>
  <si>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</si>
  <si>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</si>
  <si>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</si>
  <si>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</si>
  <si>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</si>
  <si>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</si>
  <si>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</si>
  <si>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</si>
  <si>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</si>
  <si>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</si>
  <si>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</si>
  <si>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</si>
  <si>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</si>
  <si>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</si>
  <si>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</si>
  <si>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</si>
  <si>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</si>
  <si>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</si>
  <si>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</si>
  <si>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</si>
  <si>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</si>
  <si>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</si>
  <si>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</si>
  <si>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</si>
  <si>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</si>
  <si>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</si>
  <si>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</si>
  <si>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</si>
  <si>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</si>
  <si>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</si>
  <si>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</si>
  <si>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</si>
  <si>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</si>
  <si>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</si>
  <si>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</si>
  <si>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</si>
  <si>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</si>
  <si>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</si>
  <si>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</si>
  <si>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</si>
  <si>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</si>
  <si>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</si>
  <si>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</si>
  <si>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</si>
  <si>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</si>
  <si>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</si>
  <si>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</si>
  <si>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</si>
  <si>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</si>
  <si>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</si>
  <si>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</si>
  <si>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</si>
  <si>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</si>
  <si>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</si>
  <si>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</si>
  <si>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</si>
  <si>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</si>
  <si>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</si>
  <si>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</si>
  <si>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</si>
  <si>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</si>
  <si>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</si>
  <si>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</si>
  <si>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</si>
  <si>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</si>
  <si>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</si>
  <si>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</si>
  <si>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</si>
  <si>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</si>
  <si>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</si>
  <si>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</si>
  <si>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</si>
  <si>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</si>
  <si>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</si>
  <si>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</si>
  <si>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</si>
  <si>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</si>
  <si>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</si>
  <si>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</si>
  <si>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</si>
  <si>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</si>
  <si>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</si>
  <si>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</si>
  <si>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</si>
  <si>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</si>
  <si>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</si>
  <si>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</si>
  <si>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</si>
  <si>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</si>
  <si>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</si>
  <si>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</si>
  <si>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</si>
  <si>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</si>
  <si>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</si>
  <si>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</si>
  <si>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</si>
  <si>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</si>
  <si>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</si>
  <si>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</si>
  <si>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</si>
  <si>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</si>
  <si>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</si>
  <si>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</si>
  <si>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</si>
  <si>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</si>
  <si>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</si>
  <si>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</si>
  <si>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</si>
  <si>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</si>
  <si>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</si>
  <si>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</si>
  <si>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</si>
  <si>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</si>
  <si>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</si>
  <si>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</si>
  <si>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</si>
  <si>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</si>
  <si>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</si>
  <si>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</si>
  <si>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</si>
  <si>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</si>
  <si>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</si>
  <si>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</si>
  <si>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</si>
  <si>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</si>
  <si>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</si>
  <si>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</si>
  <si>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</si>
  <si>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</si>
  <si>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</si>
  <si>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</si>
  <si>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</si>
  <si>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</si>
  <si>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</si>
  <si>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</si>
  <si>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</si>
  <si>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</si>
  <si>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</si>
  <si>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</si>
  <si>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</si>
  <si>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</si>
  <si>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</si>
  <si>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</si>
  <si>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</si>
  <si>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</si>
  <si>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</si>
  <si>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</si>
  <si>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</si>
  <si>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</si>
  <si>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</si>
  <si>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</si>
  <si>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</si>
  <si>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</si>
  <si>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</si>
  <si>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</si>
  <si>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</si>
  <si>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</si>
  <si>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</si>
  <si>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</si>
  <si>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</si>
  <si>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</si>
  <si>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</si>
  <si>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</si>
  <si>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</si>
  <si>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</si>
  <si>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</si>
  <si>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</si>
  <si>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</si>
  <si>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</si>
  <si>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</si>
  <si>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</si>
  <si>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</si>
  <si>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</si>
  <si>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</si>
  <si>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</si>
  <si>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</si>
  <si>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</si>
  <si>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</si>
  <si>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</si>
  <si>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</si>
  <si>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</si>
  <si>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</si>
  <si>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</si>
  <si>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</si>
  <si>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</si>
  <si>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</si>
  <si>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</si>
  <si>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</si>
  <si>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</si>
  <si>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</si>
  <si>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</si>
  <si>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</si>
  <si>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</si>
  <si>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</si>
  <si>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</si>
  <si>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</si>
  <si>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</si>
  <si>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</si>
  <si>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</si>
  <si>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</si>
  <si>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</si>
  <si>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</si>
  <si>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</si>
  <si>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</si>
  <si>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</si>
  <si>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</si>
  <si>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</si>
  <si>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</si>
  <si>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</si>
  <si>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</si>
  <si>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</si>
  <si>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</si>
  <si>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</si>
  <si>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</si>
  <si>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</si>
  <si>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</si>
  <si>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</si>
  <si>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</si>
  <si>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</si>
  <si>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</si>
  <si>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</si>
  <si>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</si>
  <si>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</si>
  <si>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</si>
  <si>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</si>
  <si>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</si>
  <si>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</si>
  <si>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</si>
  <si>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</si>
  <si>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</si>
  <si>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</si>
  <si>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</si>
  <si>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</si>
  <si>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</si>
  <si>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</si>
  <si>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</si>
  <si>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</si>
  <si>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</si>
  <si>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</si>
  <si>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</si>
  <si>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</si>
  <si>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</si>
  <si>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</si>
  <si>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</si>
  <si>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</si>
  <si>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</si>
  <si>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</si>
  <si>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</si>
  <si>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</si>
  <si>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</si>
  <si>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</si>
  <si>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</si>
  <si>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</si>
  <si>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</si>
  <si>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</si>
  <si>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</si>
  <si>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</si>
  <si>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</si>
  <si>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</si>
  <si>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</si>
  <si>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</si>
  <si>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</si>
  <si>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</si>
  <si>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</si>
  <si>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</si>
  <si>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</si>
  <si>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</si>
  <si>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</si>
  <si>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</si>
  <si>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</si>
  <si>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</si>
  <si>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</si>
  <si>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</si>
  <si>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</si>
  <si>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</si>
  <si>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</si>
  <si>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</si>
  <si>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</si>
  <si>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</si>
  <si>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</si>
  <si>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</si>
  <si>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</si>
  <si>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</si>
  <si>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</si>
  <si>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</si>
  <si>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</si>
  <si>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</si>
  <si>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</si>
  <si>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</si>
  <si>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</si>
  <si>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</si>
  <si>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</si>
  <si>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</si>
  <si>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</si>
  <si>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</si>
  <si>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</si>
  <si>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</si>
  <si>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</si>
  <si>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</si>
  <si>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</si>
  <si>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</si>
  <si>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</si>
  <si>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</si>
  <si>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</si>
  <si>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</si>
  <si>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</si>
  <si>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</si>
  <si>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</si>
  <si>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</si>
  <si>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</si>
  <si>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</si>
  <si>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</si>
  <si>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</si>
  <si>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</si>
  <si>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</si>
  <si>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</si>
  <si>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</si>
  <si>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</si>
  <si>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</si>
  <si>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</si>
  <si>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</si>
  <si>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</si>
  <si>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</si>
  <si>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</si>
  <si>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</si>
  <si>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</si>
  <si>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</si>
  <si>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</si>
  <si>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</si>
  <si>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</si>
  <si>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</si>
  <si>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</si>
  <si>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</si>
  <si>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</si>
  <si>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</si>
  <si>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</si>
  <si>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</si>
  <si>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</si>
  <si>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</si>
  <si>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</si>
  <si>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</si>
  <si>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</si>
  <si>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</si>
  <si>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</si>
  <si>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</si>
  <si>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</si>
  <si>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</si>
  <si>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</si>
  <si>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</si>
  <si>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</si>
  <si>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</si>
  <si>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</si>
  <si>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</si>
  <si>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</si>
  <si>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</si>
  <si>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</si>
  <si>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</si>
  <si>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</si>
  <si>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</si>
  <si>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</si>
  <si>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</si>
  <si>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</si>
  <si>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</si>
  <si>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</si>
  <si>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</si>
  <si>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</si>
  <si>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</si>
  <si>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</si>
  <si>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</si>
  <si>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</si>
  <si>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</si>
  <si>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</si>
  <si>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</si>
  <si>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</si>
  <si>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</si>
  <si>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</si>
  <si>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</si>
  <si>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</si>
  <si>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</si>
  <si>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</si>
  <si>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</si>
  <si>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</si>
  <si>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</si>
  <si>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</si>
  <si>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</si>
  <si>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</si>
  <si>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</si>
  <si>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</si>
  <si>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</si>
  <si>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</si>
  <si>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</si>
  <si>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</si>
  <si>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</si>
  <si>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</si>
  <si>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</si>
  <si>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</si>
  <si>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</si>
  <si>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</si>
  <si>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</si>
  <si>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</si>
  <si>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</si>
  <si>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</si>
  <si>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</si>
  <si>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</si>
  <si>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</si>
  <si>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</si>
  <si>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</si>
  <si>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</si>
  <si>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</si>
  <si>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</si>
  <si>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</si>
  <si>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</si>
  <si>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</si>
  <si>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</si>
  <si>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</si>
  <si>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</si>
  <si>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</si>
  <si>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</si>
  <si>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</si>
  <si>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</si>
  <si>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</si>
  <si>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</si>
  <si>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</si>
  <si>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</si>
  <si>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</si>
  <si>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</si>
  <si>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</si>
  <si>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</si>
  <si>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</si>
  <si>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</si>
  <si>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</si>
  <si>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</si>
  <si>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</si>
  <si>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</si>
  <si>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</si>
  <si>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</si>
  <si>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</si>
  <si>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</si>
  <si>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</si>
  <si>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</si>
  <si>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</si>
  <si>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</si>
  <si>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</si>
  <si>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</si>
  <si>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</si>
  <si>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</si>
  <si>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</si>
  <si>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</si>
  <si>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</si>
  <si>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</si>
  <si>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</si>
  <si>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</si>
  <si>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</si>
  <si>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</si>
  <si>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</si>
  <si>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</si>
  <si>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</si>
  <si>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</si>
  <si>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</si>
  <si>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</si>
  <si>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</si>
  <si>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</si>
  <si>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</si>
  <si>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</si>
  <si>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</si>
  <si>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</si>
  <si>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</si>
  <si>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</si>
  <si>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</si>
  <si>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</si>
  <si>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</si>
  <si>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</si>
  <si>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</si>
  <si>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</si>
  <si>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</si>
  <si>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</si>
  <si>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</si>
  <si>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</si>
  <si>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</si>
  <si>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</si>
  <si>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</si>
  <si>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</si>
  <si>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</si>
  <si>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</si>
  <si>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</si>
  <si>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</si>
  <si>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</si>
  <si>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</si>
  <si>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</si>
  <si>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</si>
  <si>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</si>
  <si>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</si>
  <si>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</si>
  <si>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</si>
  <si>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</si>
  <si>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</si>
  <si>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</si>
  <si>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</si>
  <si>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</si>
  <si>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</si>
  <si>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</si>
  <si>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</si>
  <si>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</si>
  <si>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</si>
  <si>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</si>
  <si>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</si>
  <si>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</si>
  <si>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</si>
  <si>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</si>
  <si>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</si>
  <si>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</si>
  <si>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</si>
  <si>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</si>
  <si>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</si>
  <si>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</si>
  <si>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</si>
  <si>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</si>
  <si>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</si>
  <si>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</si>
  <si>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</si>
  <si>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</si>
  <si>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</si>
  <si>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</si>
  <si>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</si>
  <si>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</si>
  <si>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</si>
  <si>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</si>
  <si>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</si>
  <si>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</si>
  <si>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</si>
  <si>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</si>
  <si>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</si>
  <si>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</si>
  <si>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</si>
  <si>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</si>
  <si>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</si>
  <si>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</si>
  <si>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</si>
  <si>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</si>
  <si>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</si>
  <si>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</si>
  <si>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</si>
  <si>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</si>
  <si>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</si>
  <si>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</si>
  <si>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</si>
  <si>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</si>
  <si>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</si>
  <si>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</si>
  <si>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</si>
  <si>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</si>
  <si>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</si>
  <si>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</si>
  <si>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</si>
  <si>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</si>
  <si>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</si>
  <si>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</si>
  <si>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</si>
  <si>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</si>
  <si>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</si>
  <si>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</si>
  <si>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</si>
  <si>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</si>
  <si>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</si>
  <si>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</si>
  <si>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</si>
  <si>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</si>
  <si>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</si>
  <si>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</si>
  <si>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</si>
  <si>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</si>
  <si>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</si>
  <si>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</si>
  <si>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</si>
  <si>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</si>
  <si>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</si>
  <si>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</si>
  <si>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</si>
  <si>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</si>
  <si>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</si>
  <si>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</si>
  <si>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</si>
  <si>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</si>
  <si>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</si>
  <si>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</si>
  <si>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</si>
  <si>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</si>
  <si>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</si>
  <si>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</si>
  <si>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</si>
  <si>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</si>
  <si>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</si>
  <si>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</si>
  <si>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</si>
  <si>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</si>
  <si>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</si>
  <si>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</si>
  <si>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</si>
  <si>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</si>
  <si>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</si>
  <si>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</si>
  <si>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</si>
  <si>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</si>
  <si>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</si>
  <si>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</si>
  <si>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</si>
  <si>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</si>
  <si>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</si>
  <si>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</si>
  <si>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</si>
  <si>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</si>
  <si>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</si>
  <si>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</si>
  <si>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</si>
  <si>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</si>
  <si>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</si>
  <si>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</si>
  <si>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</si>
  <si>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</si>
  <si>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</si>
  <si>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</si>
  <si>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</si>
  <si>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</si>
  <si>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</si>
  <si>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</si>
  <si>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</si>
  <si>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</si>
  <si>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</si>
  <si>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</si>
  <si>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</si>
  <si>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</si>
  <si>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</si>
  <si>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</si>
  <si>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</si>
  <si>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</si>
  <si>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</si>
  <si>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</si>
  <si>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</si>
  <si>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</si>
  <si>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</si>
  <si>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</si>
  <si>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</si>
  <si>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</si>
  <si>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</si>
  <si>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</si>
  <si>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</si>
  <si>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</si>
  <si>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</si>
  <si>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</si>
  <si>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</si>
  <si>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</si>
  <si>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</si>
  <si>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</si>
  <si>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</si>
  <si>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</si>
  <si>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</si>
  <si>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</si>
  <si>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</si>
  <si>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</si>
  <si>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</si>
  <si>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</si>
  <si>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</si>
  <si>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</si>
  <si>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</si>
  <si>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</si>
  <si>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</si>
  <si>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</si>
  <si>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</si>
  <si>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</si>
  <si>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</si>
  <si>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</si>
  <si>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</si>
  <si>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</si>
  <si>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</si>
  <si>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</si>
  <si>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</si>
  <si>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</si>
  <si>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</si>
  <si>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</si>
  <si>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</si>
  <si>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</si>
  <si>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</si>
  <si>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</si>
  <si>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</si>
  <si>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</si>
  <si>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</si>
  <si>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</si>
  <si>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</si>
  <si>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</si>
  <si>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</si>
  <si>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</si>
  <si>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</si>
  <si>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</si>
  <si>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</si>
  <si>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</si>
  <si>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</si>
  <si>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</si>
  <si>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</si>
  <si>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</si>
  <si>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</si>
  <si>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</si>
  <si>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</si>
  <si>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</si>
  <si>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</si>
  <si>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</si>
  <si>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</si>
  <si>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</si>
  <si>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</si>
  <si>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</si>
  <si>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</si>
  <si>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</si>
  <si>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</si>
  <si>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</si>
  <si>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</si>
  <si>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</si>
  <si>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</si>
  <si>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</si>
  <si>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</si>
  <si>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</si>
  <si>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</si>
  <si>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</si>
  <si>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</si>
  <si>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</si>
  <si>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</si>
  <si>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</si>
  <si>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</si>
  <si>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</si>
  <si>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</si>
  <si>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</si>
  <si>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</si>
  <si>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</si>
  <si>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</si>
  <si>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</si>
  <si>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</si>
  <si>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</si>
  <si>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</si>
  <si>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</si>
  <si>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</si>
  <si>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</si>
  <si>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</si>
  <si>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</si>
  <si>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</si>
  <si>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</si>
  <si>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</si>
  <si>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</si>
  <si>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</si>
  <si>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</si>
  <si>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</si>
  <si>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</si>
  <si>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</si>
  <si>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</si>
  <si>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</si>
  <si>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</si>
  <si>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</si>
  <si>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</si>
  <si>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</si>
  <si>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</si>
  <si>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</si>
  <si>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</si>
  <si>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</si>
  <si>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</si>
  <si>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</si>
  <si>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</si>
  <si>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</si>
  <si>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</si>
  <si>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</si>
  <si>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</si>
  <si>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</si>
  <si>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</si>
  <si>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</si>
  <si>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</si>
  <si>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</si>
  <si>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</si>
  <si>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</si>
  <si>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</si>
  <si>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</si>
  <si>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</si>
  <si>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</si>
  <si>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</si>
  <si>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</si>
  <si>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</si>
  <si>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</si>
  <si>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</si>
  <si>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</si>
  <si>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</si>
  <si>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</si>
  <si>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</si>
  <si>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</si>
  <si>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</si>
  <si>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</si>
  <si>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</si>
  <si>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</si>
  <si>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</si>
  <si>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</si>
  <si>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</si>
  <si>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</si>
  <si>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</si>
  <si>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</si>
  <si>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</si>
  <si>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</si>
  <si>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</si>
  <si>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</si>
  <si>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</si>
  <si>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</si>
  <si>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</si>
  <si>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</si>
  <si>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</si>
  <si>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</si>
  <si>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</si>
  <si>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</si>
  <si>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</si>
  <si>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</si>
  <si>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</si>
  <si>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</si>
  <si>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</si>
  <si>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</si>
  <si>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</si>
  <si>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</si>
  <si>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</si>
  <si>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</si>
  <si>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</si>
  <si>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</si>
  <si>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</si>
  <si>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</si>
  <si>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</si>
  <si>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</si>
  <si>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</si>
  <si>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</si>
  <si>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</si>
  <si>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</si>
  <si>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</si>
  <si>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</si>
  <si>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</si>
  <si>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</si>
  <si>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</si>
  <si>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</si>
  <si>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</si>
  <si>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</si>
  <si>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</si>
  <si>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</si>
  <si>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</si>
  <si>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</si>
  <si>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</si>
  <si>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</si>
  <si>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</si>
  <si>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</si>
  <si>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</si>
  <si>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</si>
  <si>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</si>
  <si>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</si>
  <si>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</si>
  <si>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</si>
  <si>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</si>
  <si>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</si>
  <si>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</si>
  <si>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</si>
  <si>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</si>
  <si>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</si>
  <si>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</si>
  <si>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</si>
  <si>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</si>
  <si>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</si>
  <si>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</si>
  <si>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</si>
  <si>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</si>
  <si>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</si>
  <si>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</si>
  <si>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</si>
  <si>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</si>
  <si>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</si>
  <si>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</si>
  <si>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</si>
  <si>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</si>
  <si>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</si>
  <si>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</si>
  <si>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</si>
  <si>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</si>
  <si>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</si>
  <si>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</si>
  <si>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</si>
  <si>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</si>
  <si>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</si>
  <si>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</si>
  <si>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</si>
  <si>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</si>
  <si>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</si>
  <si>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</si>
  <si>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</si>
  <si>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</si>
  <si>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</si>
  <si>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</si>
  <si>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</si>
  <si>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</si>
  <si>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</si>
  <si>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</si>
  <si>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</si>
  <si>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</si>
  <si>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</si>
  <si>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</si>
  <si>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</si>
  <si>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</si>
  <si>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</si>
  <si>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</si>
  <si>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</si>
  <si>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</si>
  <si>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</si>
  <si>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</si>
  <si>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</si>
  <si>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</si>
  <si>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</si>
  <si>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</si>
  <si>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</si>
  <si>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</si>
  <si>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</si>
  <si>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</si>
  <si>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</si>
  <si>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</si>
  <si>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</si>
  <si>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</si>
  <si>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</si>
  <si>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</si>
  <si>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</si>
  <si>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</si>
  <si>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</si>
  <si>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</si>
  <si>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</si>
  <si>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</si>
  <si>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</si>
  <si>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</si>
  <si>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</si>
  <si>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</si>
  <si>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</si>
  <si>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</si>
  <si>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</si>
  <si>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</si>
  <si>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</si>
  <si>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</si>
  <si>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</si>
  <si>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</si>
  <si>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</si>
  <si>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</si>
  <si>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</si>
  <si>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</si>
  <si>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</si>
  <si>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</si>
  <si>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</si>
  <si>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</si>
  <si>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</si>
  <si>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</si>
  <si>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</si>
  <si>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</si>
  <si>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</si>
  <si>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</si>
  <si>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</si>
  <si>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</si>
  <si>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</si>
  <si>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</si>
  <si>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</si>
  <si>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</si>
  <si>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</si>
  <si>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</si>
  <si>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</si>
  <si>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</si>
  <si>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</si>
  <si>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</si>
  <si>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</si>
  <si>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</si>
  <si>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</si>
  <si>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</si>
  <si>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</si>
  <si>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</si>
  <si>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</si>
  <si>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</si>
  <si>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</si>
  <si>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</si>
  <si>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</si>
  <si>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</si>
  <si>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</si>
  <si>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</si>
  <si>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</si>
  <si>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</si>
  <si>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</si>
  <si>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</si>
  <si>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</si>
  <si>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</si>
  <si>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</si>
  <si>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</si>
  <si>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</si>
  <si>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</si>
  <si>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</si>
  <si>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</si>
  <si>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</si>
  <si>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</si>
  <si>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</si>
  <si>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</si>
  <si>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</si>
  <si>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</si>
  <si>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</si>
  <si>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</si>
  <si>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</si>
  <si>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</si>
  <si>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</si>
  <si>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</si>
  <si>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</si>
  <si>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</si>
  <si>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</si>
  <si>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</si>
  <si>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</si>
  <si>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</si>
  <si>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</si>
  <si>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</si>
  <si>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</si>
  <si>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</si>
  <si>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</si>
  <si>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</si>
  <si>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</si>
  <si>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</si>
  <si>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</si>
  <si>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</si>
  <si>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</si>
  <si>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</si>
  <si>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</si>
  <si>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</si>
  <si>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</si>
  <si>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</si>
  <si>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</si>
  <si>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</si>
  <si>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</si>
  <si>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</si>
  <si>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</si>
  <si>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</si>
  <si>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</si>
  <si>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</si>
  <si>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</si>
  <si>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</si>
  <si>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</si>
  <si>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</si>
  <si>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</si>
  <si>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</si>
  <si>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</si>
  <si>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</si>
  <si>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</si>
  <si>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</si>
  <si>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</si>
  <si>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</si>
  <si>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</si>
  <si>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</si>
  <si>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</si>
  <si>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</si>
  <si>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</si>
  <si>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</si>
  <si>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</si>
  <si>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</si>
  <si>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</si>
  <si>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</si>
  <si>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</si>
  <si>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</si>
  <si>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</si>
  <si>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</si>
  <si>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</si>
  <si>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</si>
  <si>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</si>
  <si>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</si>
  <si>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</si>
  <si>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</si>
  <si>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</si>
  <si>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</si>
  <si>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</si>
  <si>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</si>
  <si>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</si>
  <si>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</si>
  <si>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</si>
  <si>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</si>
  <si>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</si>
  <si>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</si>
  <si>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</si>
  <si>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</si>
  <si>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</si>
  <si>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</si>
  <si>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</si>
  <si>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</si>
  <si>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</si>
  <si>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</si>
  <si>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</si>
  <si>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</si>
  <si>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</si>
  <si>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</si>
  <si>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</si>
  <si>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</si>
  <si>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</si>
  <si>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</si>
  <si>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</si>
  <si>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</si>
  <si>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</si>
  <si>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</si>
  <si>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</si>
  <si>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</si>
  <si>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</si>
  <si>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</si>
  <si>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</si>
  <si>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</si>
  <si>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</si>
  <si>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</si>
  <si>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</si>
  <si>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</si>
  <si>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</si>
  <si>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</si>
  <si>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</si>
  <si>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</si>
  <si>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</si>
  <si>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</si>
  <si>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</si>
  <si>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</si>
  <si>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</si>
  <si>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</si>
  <si>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</si>
  <si>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</si>
  <si>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</si>
  <si>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</si>
  <si>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</si>
  <si>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</si>
  <si>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</si>
  <si>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</si>
  <si>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</si>
  <si>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</si>
  <si>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</si>
  <si>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</si>
  <si>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</si>
  <si>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</si>
  <si>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</si>
  <si>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</si>
  <si>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</si>
  <si>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</si>
  <si>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</si>
  <si>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</si>
  <si>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</si>
  <si>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</si>
  <si>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</si>
  <si>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</si>
  <si>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</si>
  <si>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</si>
  <si>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</si>
  <si>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</si>
  <si>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</si>
  <si>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</si>
  <si>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</si>
  <si>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</si>
  <si>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</si>
  <si>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</si>
  <si>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</si>
  <si>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</si>
  <si>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</si>
  <si>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</si>
  <si>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</si>
  <si>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</si>
  <si>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</si>
  <si>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</si>
  <si>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</si>
  <si>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</si>
  <si>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</si>
  <si>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</si>
  <si>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</si>
  <si>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</si>
  <si>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</si>
  <si>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</si>
  <si>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</si>
  <si>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</si>
  <si>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</si>
  <si>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</si>
  <si>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</si>
  <si>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</si>
  <si>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</si>
  <si>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</si>
  <si>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</si>
  <si>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</si>
  <si>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</si>
  <si>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</si>
  <si>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</si>
  <si>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</si>
  <si>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</si>
  <si>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</si>
  <si>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</si>
  <si>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</si>
  <si>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</si>
  <si>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</si>
  <si>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</si>
  <si>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</si>
  <si>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</si>
  <si>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</si>
  <si>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</si>
  <si>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</si>
  <si>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</si>
  <si>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</si>
  <si>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</si>
  <si>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</si>
  <si>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</si>
  <si>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</si>
  <si>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</si>
  <si>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</si>
  <si>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</si>
  <si>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</si>
  <si>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</si>
  <si>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</si>
  <si>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</si>
  <si>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</si>
  <si>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</si>
  <si>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</si>
  <si>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</si>
  <si>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</si>
  <si>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</si>
  <si>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</si>
  <si>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</si>
  <si>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</si>
  <si>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</si>
  <si>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</si>
  <si>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</si>
  <si>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</si>
  <si>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</si>
  <si>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</si>
  <si>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</si>
  <si>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</si>
  <si>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</si>
  <si>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</si>
  <si>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</si>
  <si>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</si>
  <si>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</si>
  <si>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</si>
  <si>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</si>
  <si>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</si>
  <si>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</si>
  <si>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</si>
  <si>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</si>
  <si>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</si>
  <si>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</si>
  <si>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</si>
  <si>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</si>
  <si>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</si>
  <si>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</si>
  <si>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</si>
  <si>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</si>
  <si>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</si>
  <si>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</si>
  <si>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</si>
  <si>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</si>
  <si>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</si>
  <si>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</si>
  <si>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</si>
  <si>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</si>
  <si>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</si>
  <si>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</si>
  <si>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</si>
  <si>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</si>
  <si>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</si>
  <si>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</si>
  <si>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</si>
  <si>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</si>
  <si>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</si>
  <si>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</si>
  <si>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</si>
  <si>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</si>
  <si>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</si>
  <si>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</si>
  <si>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</si>
  <si>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</si>
  <si>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</si>
  <si>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</si>
  <si>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</si>
  <si>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</si>
  <si>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</si>
  <si>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</si>
  <si>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</si>
  <si>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</si>
  <si>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</si>
  <si>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</si>
  <si>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</si>
  <si>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</si>
  <si>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</si>
  <si>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</si>
  <si>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</si>
  <si>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</si>
  <si>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</si>
  <si>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</si>
  <si>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</si>
  <si>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</si>
  <si>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</si>
  <si>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</si>
  <si>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</si>
  <si>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</si>
  <si>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</si>
  <si>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</si>
  <si>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</si>
  <si>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</si>
  <si>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</si>
  <si>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</si>
  <si>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</si>
  <si>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</si>
  <si>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</si>
  <si>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</si>
  <si>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</si>
  <si>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</si>
  <si>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</si>
  <si>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</si>
  <si>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</si>
  <si>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</si>
  <si>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</si>
  <si>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</si>
  <si>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</si>
  <si>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</si>
  <si>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</si>
  <si>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</si>
  <si>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</si>
  <si>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</si>
  <si>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</si>
  <si>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</si>
  <si>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</si>
  <si>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</si>
  <si>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</si>
  <si>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</si>
  <si>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</si>
  <si>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</si>
  <si>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</si>
  <si>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</si>
  <si>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</si>
  <si>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</si>
  <si>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</si>
  <si>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</si>
  <si>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</si>
  <si>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</si>
  <si>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</si>
  <si>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</si>
  <si>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</si>
  <si>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</si>
  <si>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</si>
  <si>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</si>
  <si>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</si>
  <si>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</si>
  <si>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</si>
  <si>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</si>
  <si>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</si>
  <si>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</si>
  <si>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</si>
  <si>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</si>
  <si>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</si>
  <si>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</si>
  <si>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</si>
  <si>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</si>
  <si>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</si>
  <si>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</si>
  <si>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</si>
  <si>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</si>
  <si>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</si>
  <si>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</si>
  <si>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</si>
  <si>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</si>
  <si>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</si>
  <si>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</si>
  <si>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</si>
  <si>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</si>
  <si>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</si>
  <si>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</si>
  <si>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</si>
  <si>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</si>
  <si>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</si>
  <si>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</si>
  <si>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</si>
  <si>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</si>
  <si>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</si>
  <si>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</si>
  <si>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</si>
  <si>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</si>
  <si>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</si>
  <si>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</si>
  <si>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</si>
  <si>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</si>
  <si>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</si>
  <si>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</si>
  <si>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</si>
  <si>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</si>
  <si>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</si>
  <si>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</si>
  <si>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</si>
  <si>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</si>
  <si>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</si>
  <si>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</si>
  <si>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</si>
  <si>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</si>
  <si>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</si>
  <si>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</si>
  <si>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</si>
  <si>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</si>
  <si>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</si>
  <si>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</si>
  <si>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</si>
  <si>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</si>
  <si>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</si>
  <si>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</si>
  <si>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</si>
  <si>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</si>
  <si>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</si>
  <si>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</si>
  <si>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</si>
  <si>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</si>
  <si>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</si>
  <si>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</si>
  <si>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</si>
  <si>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</si>
  <si>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</si>
  <si>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</si>
  <si>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</si>
  <si>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</si>
  <si>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</si>
  <si>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</si>
  <si>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</si>
  <si>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</si>
  <si>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</si>
  <si>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</si>
  <si>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</si>
  <si>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</si>
  <si>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</si>
  <si>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</si>
  <si>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</si>
  <si>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</si>
  <si>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</si>
  <si>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</si>
  <si>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</si>
  <si>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</si>
  <si>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</si>
  <si>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</si>
  <si>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</si>
  <si>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</si>
  <si>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</si>
  <si>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</si>
  <si>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</si>
  <si>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</si>
  <si>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</si>
  <si>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</si>
  <si>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</si>
  <si>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</si>
  <si>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</si>
  <si>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</si>
  <si>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</si>
  <si>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</si>
  <si>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</si>
  <si>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</si>
  <si>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</si>
  <si>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</si>
  <si>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</si>
  <si>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</si>
  <si>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</si>
  <si>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</si>
  <si>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</si>
  <si>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</si>
  <si>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</si>
  <si>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</si>
  <si>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</si>
  <si>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</si>
  <si>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</si>
  <si>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</si>
  <si>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</si>
  <si>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</si>
  <si>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</si>
  <si>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</si>
  <si>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</si>
  <si>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</si>
  <si>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</si>
  <si>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</si>
  <si>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</si>
  <si>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</si>
  <si>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</si>
  <si>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</si>
  <si>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</si>
  <si>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</si>
  <si>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</si>
  <si>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</si>
  <si>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</si>
  <si>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</si>
  <si>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</si>
  <si>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</si>
  <si>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</si>
  <si>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</si>
  <si>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</si>
  <si>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</si>
  <si>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</si>
  <si>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</si>
  <si>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</si>
  <si>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</si>
  <si>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</si>
  <si>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</si>
  <si>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</si>
  <si>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</si>
  <si>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</si>
  <si>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</si>
  <si>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</si>
  <si>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</si>
  <si>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</si>
  <si>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</si>
  <si>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</si>
  <si>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</si>
  <si>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</si>
  <si>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</si>
  <si>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</si>
  <si>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</si>
  <si>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</si>
  <si>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</si>
  <si>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</si>
  <si>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</si>
  <si>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</si>
  <si>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</si>
  <si>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</si>
  <si>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</si>
  <si>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</si>
  <si>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</si>
  <si>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</si>
  <si>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</si>
  <si>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</si>
  <si>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</si>
  <si>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</si>
  <si>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</si>
  <si>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</si>
  <si>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</si>
  <si>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</si>
  <si>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</si>
  <si>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</si>
  <si>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</si>
  <si>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</si>
  <si>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</si>
  <si>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</si>
  <si>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</si>
  <si>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</si>
  <si>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</si>
  <si>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</si>
  <si>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</si>
  <si>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</si>
  <si>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</si>
  <si>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</si>
  <si>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</si>
  <si>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</si>
  <si>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</si>
  <si>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</si>
  <si>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</si>
  <si>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</si>
  <si>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</si>
  <si>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</si>
  <si>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</si>
  <si>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</si>
  <si>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</si>
  <si>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</si>
  <si>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</si>
  <si>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</si>
  <si>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</si>
  <si>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</si>
  <si>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</si>
  <si>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</si>
  <si>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</si>
  <si>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</si>
  <si>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</si>
  <si>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</si>
  <si>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</si>
  <si>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</si>
  <si>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</si>
  <si>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</si>
  <si>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</si>
  <si>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</si>
  <si>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</si>
  <si>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</si>
  <si>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</si>
  <si>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</si>
  <si>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</si>
  <si>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</si>
  <si>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</si>
  <si>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</si>
  <si>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</si>
  <si>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</si>
  <si>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</si>
  <si>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</si>
  <si>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</si>
  <si>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</si>
  <si>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</si>
  <si>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</si>
  <si>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</si>
  <si>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</si>
  <si>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</si>
  <si>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</si>
  <si>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</si>
  <si>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</si>
  <si>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</si>
  <si>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</si>
  <si>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</si>
  <si>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</si>
  <si>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</si>
  <si>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</si>
  <si>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</si>
  <si>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</si>
  <si>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</si>
  <si>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</si>
  <si>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</si>
  <si>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</si>
  <si>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</si>
  <si>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</si>
  <si>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</si>
  <si>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</si>
  <si>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</si>
  <si>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</si>
  <si>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</si>
  <si>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</si>
  <si>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</si>
  <si>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</si>
  <si>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</si>
  <si>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</si>
  <si>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</si>
  <si>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</si>
  <si>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</si>
  <si>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</si>
  <si>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</si>
  <si>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</si>
  <si>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</si>
  <si>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</si>
  <si>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</si>
  <si>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</si>
  <si>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</si>
  <si>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</si>
  <si>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</si>
  <si>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</si>
  <si>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</si>
  <si>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</si>
  <si>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</si>
  <si>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</si>
  <si>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</si>
  <si>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</si>
  <si>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</si>
  <si>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</si>
  <si>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</si>
  <si>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</si>
  <si>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</si>
  <si>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</si>
  <si>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</si>
  <si>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</si>
  <si>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</si>
  <si>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</si>
  <si>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</si>
  <si>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</si>
  <si>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</si>
  <si>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</si>
  <si>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</si>
  <si>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</si>
  <si>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</si>
  <si>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</si>
  <si>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</si>
  <si>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</si>
  <si>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</si>
  <si>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</si>
  <si>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</si>
  <si>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</si>
  <si>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</si>
  <si>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</si>
  <si>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</si>
  <si>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</si>
  <si>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</si>
  <si>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</si>
  <si>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</si>
  <si>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</si>
  <si>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</si>
  <si>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</si>
  <si>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</si>
  <si>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</si>
  <si>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</si>
  <si>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</si>
  <si>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</si>
  <si>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</si>
  <si>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</si>
  <si>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</si>
  <si>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</si>
  <si>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</si>
  <si>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</si>
  <si>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</si>
  <si>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</si>
  <si>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</si>
  <si>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</si>
  <si>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</si>
  <si>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</si>
  <si>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</si>
  <si>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</si>
  <si>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</si>
  <si>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</si>
  <si>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</si>
  <si>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</si>
  <si>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</si>
  <si>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</si>
  <si>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</si>
  <si>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</si>
  <si>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</si>
  <si>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</si>
  <si>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</si>
  <si>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</si>
  <si>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</si>
  <si>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</si>
  <si>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</si>
  <si>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</si>
  <si>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</si>
  <si>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</si>
  <si>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</si>
  <si>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</si>
  <si>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</si>
  <si>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</si>
  <si>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</si>
  <si>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</si>
  <si>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</si>
  <si>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</si>
  <si>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</si>
  <si>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</si>
  <si>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</si>
  <si>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</si>
  <si>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</si>
  <si>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</si>
  <si>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</si>
  <si>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</si>
  <si>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</si>
  <si>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</si>
  <si>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</si>
  <si>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</si>
  <si>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</si>
  <si>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</si>
  <si>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</si>
  <si>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</si>
  <si>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</si>
  <si>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</si>
  <si>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</si>
  <si>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</si>
  <si>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</si>
  <si>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</si>
  <si>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</si>
  <si>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</si>
  <si>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</si>
  <si>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</si>
  <si>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</si>
  <si>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</si>
  <si>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</si>
  <si>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</si>
  <si>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</si>
  <si>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</si>
  <si>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</si>
  <si>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</si>
  <si>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</si>
  <si>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</si>
  <si>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</si>
  <si>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</si>
  <si>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</si>
  <si>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</si>
  <si>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</si>
  <si>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</si>
  <si>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</si>
  <si>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</si>
  <si>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</si>
  <si>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</si>
  <si>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</si>
  <si>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</si>
  <si>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</si>
  <si>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</si>
  <si>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</si>
  <si>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</si>
  <si>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</si>
  <si>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</si>
  <si>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</si>
  <si>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</si>
  <si>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</si>
  <si>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</si>
  <si>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</si>
  <si>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</si>
  <si>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</si>
  <si>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</si>
  <si>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</si>
  <si>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</si>
  <si>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</si>
  <si>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</si>
  <si>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</si>
  <si>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</si>
  <si>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</si>
  <si>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</si>
  <si>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</si>
  <si>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</si>
  <si>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</si>
  <si>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</si>
  <si>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</si>
  <si>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</si>
  <si>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</si>
  <si>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</si>
  <si>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</si>
  <si>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</si>
  <si>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</si>
  <si>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</si>
  <si>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</si>
  <si>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</si>
  <si>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</si>
  <si>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</si>
  <si>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</si>
  <si>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</si>
  <si>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</si>
  <si>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</si>
  <si>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</si>
  <si>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</si>
  <si>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</si>
  <si>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</si>
  <si>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</si>
  <si>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</si>
  <si>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</si>
  <si>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</si>
  <si>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</si>
  <si>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</si>
  <si>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</si>
  <si>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</si>
  <si>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</si>
  <si>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</si>
  <si>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</si>
  <si>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</si>
  <si>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</si>
  <si>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</si>
  <si>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</si>
  <si>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</si>
  <si>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</si>
  <si>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</si>
  <si>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</si>
  <si>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</si>
  <si>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</si>
  <si>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</si>
  <si>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</si>
  <si>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</si>
  <si>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</si>
  <si>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</si>
  <si>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</si>
  <si>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</si>
  <si>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</si>
  <si>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</si>
  <si>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</si>
  <si>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</si>
  <si>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</si>
  <si>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</si>
  <si>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</si>
  <si>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</si>
  <si>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</si>
  <si>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</si>
  <si>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</si>
  <si>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</si>
  <si>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</si>
  <si>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</si>
  <si>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</si>
  <si>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</si>
  <si>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</si>
  <si>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</si>
  <si>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</si>
  <si>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</si>
  <si>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</si>
  <si>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</si>
  <si>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</si>
  <si>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</si>
  <si>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</si>
  <si>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</si>
  <si>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</si>
  <si>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</si>
  <si>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</si>
  <si>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</si>
  <si>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</si>
  <si>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</si>
  <si>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</si>
  <si>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</si>
  <si>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</si>
  <si>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</si>
  <si>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</si>
  <si>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</si>
  <si>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</si>
  <si>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</si>
  <si>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</si>
  <si>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</si>
  <si>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</si>
  <si>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</si>
  <si>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</si>
  <si>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</si>
  <si>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</si>
  <si>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</si>
  <si>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</si>
  <si>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</si>
  <si>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</si>
  <si>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</si>
  <si>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</si>
  <si>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</si>
  <si>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</si>
  <si>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</si>
  <si>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</si>
  <si>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</si>
  <si>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</si>
  <si>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</si>
  <si>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</si>
  <si>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</si>
  <si>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</si>
  <si>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</si>
  <si>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</si>
  <si>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</si>
  <si>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</si>
  <si>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</si>
  <si>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</si>
  <si>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</si>
  <si>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</si>
  <si>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</si>
  <si>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</si>
  <si>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</si>
  <si>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</si>
  <si>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</si>
  <si>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</si>
  <si>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</si>
  <si>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</si>
  <si>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</si>
  <si>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</si>
  <si>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</si>
  <si>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</si>
  <si>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</si>
  <si>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</si>
  <si>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</si>
  <si>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</si>
  <si>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</si>
  <si>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</si>
  <si>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</si>
  <si>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</si>
  <si>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</si>
  <si>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</si>
  <si>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</si>
  <si>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</si>
  <si>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</si>
  <si>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</si>
  <si>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</si>
  <si>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</si>
  <si>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</si>
  <si>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</si>
  <si>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</si>
  <si>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</si>
  <si>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</si>
  <si>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</si>
  <si>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</si>
  <si>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</si>
  <si>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</si>
  <si>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</si>
  <si>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</si>
  <si>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</si>
  <si>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</si>
  <si>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</si>
  <si>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</si>
  <si>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</si>
  <si>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</si>
  <si>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</si>
  <si>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</si>
  <si>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</si>
  <si>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</si>
  <si>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</si>
  <si>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</si>
  <si>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</si>
  <si>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</si>
  <si>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</si>
  <si>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</si>
  <si>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</si>
  <si>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</si>
  <si>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</si>
  <si>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</si>
  <si>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</si>
  <si>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</si>
  <si>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</si>
  <si>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</si>
  <si>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</si>
  <si>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</si>
  <si>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</si>
  <si>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</si>
  <si>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</si>
  <si>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</si>
  <si>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</si>
  <si>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</si>
  <si>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</si>
  <si>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</si>
  <si>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</si>
  <si>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</si>
  <si>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</si>
  <si>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</si>
  <si>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</si>
  <si>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</si>
  <si>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</si>
  <si>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</si>
  <si>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</si>
  <si>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</si>
  <si>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</si>
  <si>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</si>
  <si>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</si>
  <si>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</si>
  <si>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</si>
  <si>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</si>
  <si>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</si>
  <si>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</si>
  <si>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</si>
  <si>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</si>
  <si>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</si>
  <si>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</si>
  <si>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</si>
  <si>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</si>
  <si>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</si>
  <si>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</si>
  <si>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</si>
  <si>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</si>
  <si>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</si>
  <si>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</si>
  <si>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</si>
  <si>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</si>
  <si>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</si>
  <si>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</si>
  <si>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</si>
  <si>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</si>
  <si>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</si>
  <si>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</si>
  <si>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</si>
  <si>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</si>
  <si>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</si>
  <si>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</si>
  <si>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</si>
  <si>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</si>
  <si>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</si>
  <si>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</si>
  <si>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</si>
  <si>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</si>
  <si>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</si>
  <si>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</si>
  <si>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</si>
  <si>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</si>
  <si>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</si>
  <si>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</si>
  <si>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</si>
  <si>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</si>
  <si>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</si>
  <si>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</si>
  <si>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</si>
  <si>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</si>
  <si>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</si>
  <si>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</si>
  <si>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</si>
  <si>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</si>
  <si>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</si>
  <si>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</si>
  <si>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</si>
  <si>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</si>
  <si>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</si>
  <si>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</si>
  <si>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</si>
  <si>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</si>
  <si>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</si>
  <si>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</si>
  <si>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</si>
  <si>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</si>
  <si>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</si>
  <si>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</si>
  <si>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</si>
  <si>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</si>
  <si>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</si>
  <si>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</si>
  <si>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</si>
  <si>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</si>
  <si>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</si>
  <si>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</si>
  <si>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</si>
  <si>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</si>
  <si>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</si>
  <si>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</si>
  <si>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</si>
  <si>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</si>
  <si>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</si>
  <si>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</si>
  <si>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</si>
  <si>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</si>
  <si>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</si>
  <si>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</si>
  <si>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</si>
  <si>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</si>
  <si>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</si>
  <si>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</si>
  <si>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</si>
  <si>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</si>
  <si>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</si>
  <si>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</si>
  <si>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</si>
  <si>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</si>
  <si>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</si>
  <si>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</si>
  <si>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</si>
  <si>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</si>
  <si>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</si>
  <si>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</si>
  <si>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</si>
  <si>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</si>
  <si>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</si>
  <si>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</si>
  <si>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</si>
  <si>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</si>
  <si>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</si>
  <si>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</si>
  <si>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</si>
  <si>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</si>
  <si>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</si>
  <si>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</si>
  <si>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</si>
  <si>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</si>
  <si>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</si>
  <si>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</si>
  <si>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</si>
  <si>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</si>
  <si>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</si>
  <si>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</si>
  <si>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</si>
  <si>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</si>
  <si>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</si>
  <si>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</si>
  <si>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</si>
  <si>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</si>
  <si>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</si>
  <si>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</si>
  <si>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</si>
  <si>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</si>
  <si>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</si>
  <si>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</si>
  <si>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</si>
  <si>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</si>
  <si>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</si>
  <si>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</si>
  <si>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</si>
  <si>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</si>
  <si>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</si>
  <si>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</si>
  <si>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</si>
  <si>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</si>
  <si>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</si>
  <si>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</si>
  <si>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</si>
  <si>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</si>
  <si>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</si>
  <si>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</si>
  <si>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</si>
  <si>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</si>
  <si>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</si>
  <si>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</si>
  <si>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</si>
  <si>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</si>
  <si>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</si>
  <si>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</si>
  <si>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</si>
  <si>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</si>
  <si>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</si>
  <si>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</si>
  <si>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</si>
  <si>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</si>
  <si>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</si>
  <si>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</si>
  <si>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</si>
  <si>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</si>
  <si>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</si>
  <si>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</si>
  <si>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</si>
  <si>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</si>
  <si>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</si>
  <si>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</si>
  <si>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</si>
  <si>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</si>
  <si>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</si>
  <si>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</si>
  <si>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</si>
  <si>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</si>
  <si>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</si>
  <si>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</si>
  <si>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</si>
  <si>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</si>
  <si>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</si>
  <si>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</si>
  <si>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</si>
  <si>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</si>
  <si>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</si>
  <si>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</si>
  <si>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</si>
  <si>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</si>
  <si>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</si>
  <si>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</si>
  <si>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</si>
  <si>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</si>
  <si>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</si>
  <si>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</si>
  <si>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</si>
  <si>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</si>
  <si>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</si>
  <si>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</si>
  <si>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</si>
  <si>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</si>
  <si>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</si>
  <si>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</si>
  <si>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</si>
  <si>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</si>
  <si>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</si>
  <si>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</si>
  <si>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</si>
  <si>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</si>
  <si>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</si>
  <si>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</si>
  <si>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</si>
  <si>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</si>
  <si>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</si>
  <si>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</si>
  <si>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</si>
  <si>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</si>
  <si>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</si>
  <si>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</si>
  <si>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</si>
  <si>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</si>
  <si>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</si>
  <si>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</si>
  <si>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</si>
  <si>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</si>
  <si>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</si>
  <si>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</si>
  <si>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</si>
  <si>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</si>
  <si>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</si>
  <si>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</si>
  <si>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</si>
  <si>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</si>
  <si>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</si>
  <si>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</si>
  <si>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</si>
  <si>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</si>
  <si>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</si>
  <si>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</si>
  <si>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</si>
  <si>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</si>
  <si>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</si>
  <si>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</si>
  <si>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</si>
  <si>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</si>
  <si>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</si>
  <si>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</si>
  <si>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</si>
  <si>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</si>
  <si>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</si>
  <si>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</si>
  <si>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</si>
  <si>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</si>
  <si>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</si>
  <si>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</si>
  <si>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</si>
  <si>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</si>
  <si>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</si>
  <si>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</si>
  <si>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</si>
  <si>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</si>
  <si>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</si>
  <si>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</si>
  <si>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</si>
  <si>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</si>
  <si>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</si>
  <si>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</si>
  <si>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</si>
  <si>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</si>
  <si>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</si>
  <si>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</si>
  <si>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</si>
  <si>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</si>
  <si>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</si>
  <si>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</si>
  <si>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</si>
  <si>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</si>
  <si>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</si>
  <si>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</si>
  <si>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</si>
  <si>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</si>
  <si>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</si>
  <si>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</si>
  <si>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</si>
  <si>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</si>
  <si>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</si>
  <si>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</si>
  <si>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</si>
  <si>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</si>
  <si>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</si>
  <si>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</si>
  <si>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</si>
  <si>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</si>
  <si>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</si>
  <si>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</si>
  <si>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</si>
  <si>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</si>
  <si>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</si>
  <si>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</si>
  <si>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</si>
  <si>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</si>
  <si>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</si>
  <si>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</si>
  <si>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</si>
  <si>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</si>
  <si>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</si>
  <si>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</si>
  <si>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</si>
  <si>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</si>
  <si>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</si>
  <si>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</si>
  <si>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</si>
  <si>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</si>
  <si>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</si>
  <si>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</si>
  <si>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</si>
  <si>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</si>
  <si>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</si>
  <si>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</si>
  <si>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</si>
  <si>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</si>
  <si>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</si>
  <si>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</si>
  <si>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</si>
  <si>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</si>
  <si>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</si>
  <si>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</si>
  <si>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</si>
  <si>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</si>
  <si>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</si>
  <si>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</si>
  <si>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</si>
  <si>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</si>
  <si>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</si>
  <si>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</si>
  <si>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</si>
  <si>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</si>
  <si>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</si>
  <si>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</si>
  <si>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</si>
  <si>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</si>
  <si>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</si>
  <si>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</si>
  <si>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</si>
  <si>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</si>
  <si>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</si>
  <si>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</si>
  <si>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</si>
  <si>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</si>
  <si>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</si>
  <si>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</si>
  <si>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</si>
  <si>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</si>
  <si>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</si>
  <si>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</si>
  <si>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</si>
  <si>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</si>
  <si>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</si>
  <si>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</si>
  <si>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</si>
  <si>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</si>
  <si>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</si>
  <si>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</si>
  <si>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</si>
  <si>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</si>
  <si>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</si>
  <si>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</si>
  <si>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</si>
  <si>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</si>
  <si>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</si>
  <si>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</si>
  <si>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</si>
  <si>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</si>
  <si>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</si>
  <si>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</si>
  <si>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</si>
  <si>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</si>
  <si>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</si>
  <si>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</si>
  <si>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</si>
  <si>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</si>
  <si>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</si>
  <si>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</si>
  <si>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</si>
  <si>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</si>
  <si>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</si>
  <si>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</si>
  <si>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</si>
  <si>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</si>
  <si>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</si>
  <si>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</si>
  <si>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</si>
  <si>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</si>
  <si>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</si>
  <si>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</si>
  <si>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</si>
  <si>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</si>
  <si>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</si>
  <si>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</si>
  <si>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</si>
  <si>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</si>
  <si>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</si>
  <si>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</si>
  <si>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</si>
  <si>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</si>
  <si>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</si>
  <si>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</si>
  <si>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</si>
  <si>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</si>
  <si>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</si>
  <si>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</si>
  <si>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</si>
  <si>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</si>
  <si>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</si>
  <si>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</si>
  <si>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</si>
  <si>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</si>
  <si>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</si>
  <si>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</si>
  <si>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</si>
  <si>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</si>
  <si>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</si>
  <si>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</si>
  <si>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</si>
  <si>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</si>
  <si>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</si>
  <si>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</si>
  <si>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</si>
  <si>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</si>
  <si>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</si>
  <si>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</si>
  <si>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</si>
  <si>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</si>
  <si>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</si>
  <si>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</si>
  <si>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</si>
  <si>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</si>
  <si>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</si>
  <si>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</si>
  <si>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</si>
  <si>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</si>
  <si>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</si>
  <si>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</si>
  <si>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</si>
  <si>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</si>
  <si>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</si>
  <si>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</si>
  <si>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</si>
  <si>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</si>
  <si>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</si>
  <si>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</si>
  <si>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</si>
  <si>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</si>
  <si>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</si>
  <si>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</si>
  <si>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</si>
  <si>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</si>
  <si>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</si>
  <si>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</si>
  <si>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</si>
  <si>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</si>
  <si>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</si>
  <si>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</si>
  <si>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</si>
  <si>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</si>
  <si>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</si>
  <si>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</si>
  <si>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</si>
  <si>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</si>
  <si>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</si>
  <si>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</si>
  <si>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</si>
  <si>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</si>
  <si>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</si>
  <si>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</si>
  <si>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</si>
  <si>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</si>
  <si>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</si>
  <si>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</si>
  <si>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</si>
  <si>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</si>
  <si>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</si>
  <si>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</si>
  <si>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</si>
  <si>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</si>
  <si>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</si>
  <si>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</si>
  <si>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</si>
  <si>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</si>
  <si>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</si>
  <si>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</si>
  <si>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</si>
  <si>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</si>
  <si>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</si>
  <si>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</si>
  <si>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</si>
  <si>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</si>
  <si>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</si>
  <si>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</si>
  <si>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</si>
  <si>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</si>
  <si>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</si>
  <si>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</si>
  <si>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</si>
  <si>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</si>
  <si>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</si>
  <si>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</si>
  <si>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</si>
  <si>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</si>
  <si>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</si>
  <si>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</si>
  <si>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</si>
  <si>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</si>
  <si>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</si>
  <si>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</si>
  <si>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</si>
  <si>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</si>
  <si>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</si>
  <si>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</si>
  <si>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</si>
  <si>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</si>
  <si>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</si>
  <si>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</si>
  <si>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</si>
  <si>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</si>
  <si>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</si>
  <si>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</si>
  <si>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</si>
  <si>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</si>
  <si>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</si>
  <si>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</si>
  <si>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</si>
  <si>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</si>
  <si>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</si>
  <si>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</si>
  <si>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</si>
  <si>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</si>
  <si>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</si>
  <si>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</si>
  <si>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</si>
  <si>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</si>
  <si>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</si>
  <si>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</si>
  <si>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</si>
  <si>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</si>
  <si>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</si>
  <si>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</si>
  <si>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</si>
  <si>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</si>
  <si>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</si>
  <si>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</si>
  <si>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</si>
  <si>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</si>
  <si>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</si>
  <si>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</si>
  <si>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</si>
  <si>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</si>
  <si>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</si>
  <si>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</si>
  <si>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</si>
  <si>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</si>
  <si>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</si>
  <si>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</si>
  <si>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</si>
  <si>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</si>
  <si>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</si>
  <si>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</si>
  <si>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</si>
  <si>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</si>
  <si>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</si>
  <si>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</si>
  <si>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</si>
  <si>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</si>
  <si>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</si>
  <si>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</si>
  <si>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</si>
  <si>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</si>
  <si>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</si>
  <si>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</si>
  <si>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</si>
  <si>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</si>
  <si>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</si>
  <si>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</si>
  <si>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</si>
  <si>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</si>
  <si>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</si>
  <si>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</si>
  <si>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</si>
  <si>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</si>
  <si>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</si>
  <si>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</si>
  <si>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</si>
  <si>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</si>
  <si>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</si>
  <si>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</si>
  <si>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</si>
  <si>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</si>
  <si>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</si>
  <si>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</si>
  <si>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</si>
  <si>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</si>
  <si>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</si>
  <si>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</si>
  <si>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</si>
  <si>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</si>
  <si>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</si>
  <si>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</si>
  <si>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</si>
  <si>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</si>
  <si>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</si>
  <si>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</si>
  <si>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</si>
  <si>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</si>
  <si>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</si>
  <si>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</si>
  <si>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</si>
  <si>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</si>
  <si>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</si>
  <si>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</si>
  <si>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</si>
  <si>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</si>
  <si>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</si>
  <si>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</si>
  <si>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</si>
  <si>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</si>
  <si>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</si>
  <si>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</si>
  <si>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</si>
  <si>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</si>
  <si>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</si>
  <si>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</si>
  <si>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</si>
  <si>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</si>
  <si>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</si>
  <si>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</si>
  <si>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</si>
  <si>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</si>
  <si>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</si>
  <si>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</si>
  <si>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</si>
  <si>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</si>
  <si>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</si>
  <si>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</si>
  <si>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</si>
  <si>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</si>
  <si>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</si>
  <si>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</si>
  <si>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</si>
  <si>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</si>
  <si>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</si>
  <si>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</si>
  <si>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</si>
  <si>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</si>
  <si>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</si>
  <si>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</si>
  <si>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</si>
  <si>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</si>
  <si>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</si>
  <si>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</si>
  <si>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</si>
  <si>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</si>
  <si>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</si>
  <si>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</si>
  <si>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</si>
  <si>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</si>
  <si>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</si>
  <si>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</si>
  <si>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</si>
  <si>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</si>
  <si>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</si>
  <si>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</si>
  <si>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</si>
  <si>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</si>
  <si>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</si>
  <si>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</si>
  <si>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</si>
  <si>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</si>
  <si>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</si>
  <si>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</si>
  <si>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</si>
  <si>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</si>
  <si>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</si>
  <si>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</si>
  <si>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</si>
  <si>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</si>
  <si>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</si>
  <si>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</si>
  <si>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</si>
  <si>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</si>
  <si>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</si>
  <si>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</si>
  <si>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</si>
  <si>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</si>
  <si>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</si>
  <si>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</si>
  <si>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</si>
  <si>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</si>
  <si>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</si>
  <si>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</si>
  <si>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</si>
  <si>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</si>
  <si>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</si>
  <si>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</si>
  <si>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</si>
  <si>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</si>
  <si>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</si>
  <si>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</si>
  <si>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</si>
  <si>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</si>
  <si>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</si>
  <si>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</si>
  <si>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</si>
  <si>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</si>
  <si>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</si>
  <si>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</si>
  <si>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</si>
  <si>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</si>
  <si>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</si>
  <si>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</si>
  <si>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</si>
  <si>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</si>
  <si>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</si>
  <si>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</si>
  <si>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</si>
  <si>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</si>
  <si>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</si>
  <si>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</si>
  <si>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</si>
  <si>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</si>
  <si>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</si>
  <si>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</si>
  <si>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</si>
  <si>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</si>
  <si>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</si>
  <si>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</si>
  <si>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</si>
  <si>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</si>
  <si>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</si>
  <si>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</si>
  <si>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</si>
  <si>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</si>
  <si>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</si>
  <si>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</si>
  <si>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</si>
  <si>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</si>
  <si>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</si>
  <si>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</si>
  <si>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</si>
  <si>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</si>
  <si>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</si>
  <si>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</si>
  <si>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</si>
  <si>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</si>
  <si>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</si>
  <si>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</si>
  <si>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</si>
  <si>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</si>
  <si>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</si>
  <si>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</si>
  <si>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</si>
  <si>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</si>
  <si>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</si>
  <si>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</si>
  <si>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</si>
  <si>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</si>
  <si>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</si>
  <si>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</si>
  <si>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</si>
  <si>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</si>
  <si>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</si>
  <si>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</si>
  <si>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</si>
  <si>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</si>
  <si>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</si>
  <si>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</si>
  <si>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</si>
  <si>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</si>
  <si>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</si>
  <si>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</si>
  <si>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</si>
  <si>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</si>
  <si>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</si>
  <si>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</si>
  <si>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</si>
  <si>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</si>
  <si>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</si>
  <si>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</si>
  <si>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</si>
  <si>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</si>
  <si>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</si>
  <si>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</si>
  <si>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</si>
  <si>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</si>
  <si>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</si>
  <si>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</si>
  <si>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</si>
  <si>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</si>
  <si>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</si>
  <si>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</si>
  <si>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</si>
  <si>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</si>
  <si>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</si>
  <si>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</si>
  <si>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</si>
  <si>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</si>
  <si>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</si>
  <si>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</si>
  <si>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</si>
  <si>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</si>
  <si>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</si>
  <si>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</si>
  <si>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</si>
  <si>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</si>
  <si>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</si>
  <si>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</si>
  <si>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</si>
  <si>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</si>
  <si>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</si>
  <si>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</si>
  <si>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</si>
  <si>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</si>
  <si>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</si>
  <si>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</si>
  <si>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</si>
  <si>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</si>
  <si>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</si>
  <si>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</si>
  <si>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</si>
  <si>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</si>
  <si>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</si>
  <si>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</si>
  <si>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</si>
  <si>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</si>
  <si>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</si>
  <si>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</si>
  <si>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</si>
  <si>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</si>
  <si>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</si>
  <si>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</si>
  <si>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</si>
  <si>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</si>
  <si>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</si>
  <si>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</si>
  <si>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</si>
  <si>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</si>
  <si>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</si>
  <si>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</si>
  <si>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</si>
  <si>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</si>
  <si>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</si>
  <si>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</si>
  <si>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</si>
  <si>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</si>
  <si>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</si>
  <si>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</si>
  <si>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</si>
  <si>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</si>
  <si>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</si>
  <si>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</si>
  <si>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</si>
  <si>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</si>
  <si>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</si>
  <si>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</si>
  <si>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</si>
  <si>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</si>
  <si>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</si>
  <si>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</si>
  <si>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</si>
  <si>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</si>
  <si>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</si>
  <si>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</si>
  <si>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</si>
  <si>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</si>
  <si>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</si>
  <si>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</si>
  <si>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</si>
  <si>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</si>
  <si>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</si>
  <si>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</si>
  <si>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</si>
  <si>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</si>
  <si>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</si>
  <si>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</si>
  <si>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</si>
  <si>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</si>
  <si>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</si>
  <si>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</si>
  <si>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</si>
  <si>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</si>
  <si>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</si>
  <si>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</si>
  <si>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</si>
  <si>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</si>
  <si>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</si>
  <si>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</si>
  <si>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</si>
  <si>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</si>
  <si>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</si>
  <si>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</si>
  <si>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</si>
  <si>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</si>
  <si>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</si>
  <si>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</si>
  <si>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</si>
  <si>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</si>
  <si>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</si>
  <si>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</si>
  <si>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</si>
  <si>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</si>
  <si>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</si>
  <si>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</si>
  <si>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</si>
  <si>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</si>
  <si>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</si>
  <si>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</si>
  <si>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</si>
  <si>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</si>
  <si>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</si>
  <si>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</si>
  <si>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</si>
  <si>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</si>
  <si>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</si>
  <si>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</si>
  <si>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</si>
  <si>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</si>
  <si>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</si>
  <si>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</si>
  <si>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</si>
  <si>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</si>
  <si>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</si>
  <si>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</si>
  <si>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</si>
  <si>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</si>
  <si>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</si>
  <si>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</si>
  <si>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</si>
  <si>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</si>
  <si>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</si>
  <si>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</si>
  <si>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</si>
  <si>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</si>
  <si>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</si>
  <si>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</si>
  <si>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</si>
  <si>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</si>
  <si>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</si>
  <si>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</si>
  <si>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</si>
  <si>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</si>
  <si>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</si>
  <si>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</si>
  <si>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</si>
  <si>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</si>
  <si>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</si>
  <si>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</si>
  <si>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</si>
  <si>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</si>
  <si>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</si>
  <si>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</si>
  <si>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</si>
  <si>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</si>
  <si>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</si>
  <si>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</si>
  <si>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</si>
  <si>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</si>
  <si>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</si>
  <si>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</si>
  <si>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</si>
  <si>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</si>
  <si>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</si>
  <si>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</si>
  <si>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</si>
  <si>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</si>
  <si>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</si>
  <si>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</si>
  <si>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</si>
  <si>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</si>
  <si>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</si>
  <si>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</si>
  <si>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</si>
  <si>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</si>
  <si>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</si>
  <si>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</si>
  <si>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</si>
  <si>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</si>
  <si>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</si>
  <si>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</si>
  <si>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</si>
  <si>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</si>
  <si>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</si>
  <si>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</si>
  <si>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</si>
  <si>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</si>
  <si>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</si>
  <si>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</si>
  <si>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</si>
  <si>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</si>
  <si>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</si>
  <si>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</si>
  <si>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</si>
  <si>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</si>
  <si>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</si>
  <si>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</si>
  <si>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</si>
  <si>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</si>
  <si>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</si>
  <si>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</si>
  <si>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</si>
  <si>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</si>
  <si>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</si>
  <si>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</si>
  <si>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</si>
  <si>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</si>
  <si>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</si>
  <si>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</si>
  <si>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</si>
  <si>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</si>
  <si>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</si>
  <si>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</si>
  <si>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</si>
  <si>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</si>
  <si>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</si>
  <si>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</si>
  <si>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</si>
  <si>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</si>
  <si>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</si>
  <si>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</si>
  <si>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</si>
  <si>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</si>
  <si>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</si>
  <si>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</si>
  <si>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</si>
  <si>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</si>
  <si>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</si>
  <si>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</si>
  <si>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</si>
  <si>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</si>
  <si>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</si>
  <si>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</si>
  <si>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</si>
  <si>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</si>
  <si>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</si>
  <si>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</si>
  <si>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</si>
  <si>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</si>
  <si>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</si>
  <si>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</si>
  <si>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</si>
  <si>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</si>
  <si>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</si>
  <si>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</si>
  <si>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</si>
  <si>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</si>
  <si>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</si>
  <si>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</si>
  <si>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</si>
  <si>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</si>
  <si>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</si>
  <si>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</si>
  <si>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</si>
  <si>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</si>
  <si>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</si>
  <si>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</si>
  <si>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</si>
  <si>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</si>
  <si>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</si>
  <si>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</si>
  <si>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</si>
  <si>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</si>
  <si>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</si>
  <si>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</si>
  <si>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</si>
  <si>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</si>
  <si>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</si>
  <si>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</si>
  <si>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</si>
  <si>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</si>
  <si>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</si>
  <si>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</si>
  <si>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</si>
  <si>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</si>
  <si>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</si>
  <si>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</si>
  <si>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</si>
  <si>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</si>
  <si>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</si>
  <si>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</si>
  <si>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</si>
  <si>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</si>
  <si>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</si>
  <si>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</si>
  <si>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</si>
  <si>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</si>
  <si>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</si>
  <si>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</si>
  <si>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</si>
  <si>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</si>
  <si>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</si>
  <si>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</si>
  <si>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</si>
  <si>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</si>
  <si>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</si>
  <si>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</si>
  <si>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</si>
  <si>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</si>
  <si>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</si>
  <si>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</si>
  <si>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</si>
  <si>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</si>
  <si>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</si>
  <si>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</si>
  <si>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</si>
  <si>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</si>
  <si>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</si>
  <si>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</si>
  <si>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</si>
  <si>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</si>
  <si>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</si>
  <si>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</si>
  <si>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</si>
  <si>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</si>
  <si>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</si>
  <si>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</si>
  <si>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</si>
  <si>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</si>
  <si>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</si>
  <si>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</si>
  <si>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</si>
  <si>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</si>
  <si>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</si>
  <si>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</si>
  <si>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</si>
  <si>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</si>
  <si>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</si>
  <si>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</si>
  <si>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</si>
  <si>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</si>
  <si>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</si>
  <si>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</si>
  <si>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</si>
  <si>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</si>
  <si>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</si>
  <si>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</si>
  <si>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</si>
  <si>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</si>
  <si>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</si>
  <si>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</si>
  <si>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</si>
  <si>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</si>
  <si>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</si>
  <si>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</si>
  <si>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</si>
  <si>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</si>
  <si>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</si>
  <si>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</si>
  <si>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</si>
  <si>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</si>
  <si>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</si>
  <si>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</si>
  <si>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</si>
  <si>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</si>
  <si>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</si>
  <si>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</si>
  <si>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</si>
  <si>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</si>
  <si>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</si>
  <si>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</si>
  <si>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</si>
  <si>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</si>
  <si>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</si>
  <si>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</si>
  <si>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</si>
  <si>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</si>
  <si>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</si>
  <si>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</si>
  <si>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</si>
  <si>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</si>
  <si>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</si>
  <si>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</si>
  <si>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</si>
  <si>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</si>
  <si>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</si>
  <si>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</si>
  <si>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</si>
  <si>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</si>
  <si>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</si>
  <si>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</si>
  <si>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</si>
  <si>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</si>
  <si>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</si>
  <si>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</si>
  <si>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</si>
  <si>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</si>
  <si>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</si>
  <si>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</si>
  <si>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</si>
  <si>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</si>
  <si>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</si>
  <si>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</si>
  <si>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</si>
  <si>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</si>
  <si>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</si>
  <si>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</si>
  <si>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</si>
  <si>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</si>
  <si>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</si>
  <si>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</si>
  <si>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</si>
  <si>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</si>
  <si>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</si>
  <si>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</si>
  <si>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</si>
  <si>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</si>
  <si>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</si>
  <si>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</si>
  <si>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</si>
  <si>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</si>
  <si>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</si>
  <si>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</si>
  <si>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</si>
  <si>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</si>
  <si>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</si>
  <si>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</si>
  <si>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</si>
  <si>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</si>
  <si>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</si>
  <si>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</si>
  <si>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</si>
  <si>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</si>
  <si>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</si>
  <si>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</si>
  <si>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</si>
  <si>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</si>
  <si>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</si>
  <si>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</si>
  <si>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</si>
  <si>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</si>
  <si>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</si>
  <si>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</si>
  <si>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</si>
  <si>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</si>
  <si>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</si>
  <si>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</si>
  <si>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</si>
  <si>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</si>
  <si>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</si>
  <si>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</si>
  <si>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</si>
  <si>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</si>
  <si>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</si>
  <si>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</si>
  <si>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</si>
  <si>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</si>
  <si>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</si>
  <si>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</si>
  <si>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</si>
  <si>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</si>
  <si>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</si>
  <si>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</si>
  <si>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</si>
  <si>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</si>
  <si>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</si>
  <si>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</si>
  <si>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</si>
  <si>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</si>
  <si>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</si>
  <si>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</si>
  <si>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</si>
  <si>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</si>
  <si>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</si>
  <si>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</si>
  <si>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</si>
  <si>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</si>
  <si>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</si>
  <si>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</si>
  <si>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</si>
  <si>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</si>
  <si>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</si>
  <si>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</si>
  <si>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</si>
  <si>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</si>
  <si>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</si>
  <si>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</si>
  <si>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</si>
  <si>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</si>
  <si>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</si>
  <si>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</si>
  <si>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</si>
  <si>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</si>
  <si>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</si>
  <si>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</si>
  <si>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</si>
  <si>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</si>
  <si>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</si>
  <si>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</si>
  <si>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</si>
  <si>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</si>
  <si>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</si>
  <si>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</si>
  <si>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</si>
  <si>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</si>
  <si>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</si>
  <si>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</si>
  <si>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</si>
  <si>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</si>
  <si>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</si>
  <si>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</si>
  <si>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</si>
  <si>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</si>
  <si>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</si>
  <si>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</si>
  <si>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</si>
  <si>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</si>
  <si>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</si>
  <si>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</si>
  <si>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</si>
  <si>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</si>
  <si>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</si>
  <si>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</si>
  <si>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</si>
  <si>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</si>
  <si>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</si>
  <si>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</si>
  <si>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</si>
  <si>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</si>
  <si>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</si>
  <si>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</si>
  <si>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</si>
  <si>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</si>
  <si>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</si>
  <si>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</si>
  <si>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</si>
  <si>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</si>
  <si>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</si>
  <si>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</si>
  <si>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</si>
  <si>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</si>
  <si>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</si>
  <si>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</si>
  <si>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</si>
  <si>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</si>
  <si>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</si>
  <si>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</si>
  <si>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</si>
  <si>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</si>
  <si>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</si>
  <si>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</si>
  <si>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</si>
  <si>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</si>
  <si>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</si>
  <si>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</si>
  <si>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</si>
  <si>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</si>
  <si>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</si>
  <si>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</si>
  <si>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</si>
  <si>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</si>
  <si>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</si>
  <si>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</si>
  <si>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</si>
  <si>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</si>
  <si>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</si>
  <si>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</si>
  <si>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</si>
  <si>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</si>
  <si>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</si>
  <si>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</si>
  <si>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</si>
  <si>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</si>
  <si>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</si>
  <si>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</si>
  <si>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</si>
  <si>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</si>
  <si>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</si>
  <si>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</si>
  <si>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</si>
  <si>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</si>
  <si>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</si>
  <si>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</si>
  <si>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</si>
  <si>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</si>
  <si>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</si>
  <si>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</si>
  <si>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</si>
  <si>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</si>
  <si>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</si>
  <si>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</si>
  <si>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</si>
  <si>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</si>
  <si>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</si>
  <si>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</si>
  <si>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</si>
  <si>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</si>
  <si>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</si>
  <si>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</si>
  <si>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</si>
  <si>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</si>
  <si>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</si>
  <si>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</si>
  <si>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</si>
  <si>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</si>
  <si>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</si>
  <si>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</si>
  <si>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</si>
  <si>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</si>
  <si>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</si>
  <si>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</si>
  <si>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</si>
  <si>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</si>
  <si>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</si>
  <si>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</si>
  <si>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</si>
  <si>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</si>
  <si>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</si>
  <si>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</si>
  <si>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</si>
  <si>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</si>
  <si>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</si>
  <si>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</si>
  <si>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</si>
  <si>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</si>
  <si>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</si>
  <si>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</si>
  <si>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</si>
  <si>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</si>
  <si>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</si>
  <si>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</si>
  <si>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</si>
  <si>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</si>
  <si>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</si>
  <si>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</si>
  <si>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</si>
  <si>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</si>
  <si>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</si>
  <si>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</si>
  <si>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</si>
  <si>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</si>
  <si>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</si>
  <si>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</si>
  <si>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</si>
  <si>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</si>
  <si>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</si>
  <si>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</si>
  <si>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</si>
  <si>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</si>
  <si>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</si>
  <si>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</si>
  <si>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</si>
  <si>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</si>
  <si>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</si>
  <si>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</si>
  <si>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</si>
  <si>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</si>
  <si>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</si>
  <si>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</si>
  <si>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</si>
  <si>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</si>
  <si>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</si>
  <si>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</si>
  <si>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</si>
  <si>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</si>
  <si>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</si>
  <si>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</si>
  <si>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</si>
  <si>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</si>
  <si>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</si>
  <si>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</si>
  <si>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</si>
  <si>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</si>
  <si>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</si>
  <si>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</si>
  <si>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</si>
  <si>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</si>
  <si>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</si>
  <si>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</si>
  <si>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</si>
  <si>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</si>
  <si>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</si>
  <si>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</si>
  <si>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</si>
  <si>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</si>
  <si>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</si>
  <si>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</si>
  <si>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</si>
  <si>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</si>
  <si>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</si>
  <si>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</si>
  <si>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</si>
  <si>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</si>
  <si>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</si>
  <si>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</si>
  <si>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</si>
  <si>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</si>
  <si>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</si>
  <si>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</si>
  <si>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</si>
  <si>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</si>
  <si>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</si>
  <si>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</si>
  <si>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</si>
  <si>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</si>
  <si>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</si>
  <si>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</si>
  <si>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</si>
  <si>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</si>
  <si>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</si>
  <si>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</si>
  <si>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</si>
  <si>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</si>
  <si>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</si>
  <si>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</si>
  <si>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</si>
  <si>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</si>
  <si>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</si>
  <si>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</si>
  <si>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</si>
  <si>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</si>
  <si>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</si>
  <si>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</si>
  <si>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</si>
  <si>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</si>
  <si>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</si>
  <si>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</si>
  <si>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</si>
  <si>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</si>
  <si>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</si>
  <si>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</si>
  <si>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</si>
  <si>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</si>
  <si>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</si>
  <si>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</si>
  <si>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</si>
  <si>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</si>
  <si>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</si>
  <si>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</si>
  <si>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</si>
  <si>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</si>
  <si>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</si>
  <si>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</si>
  <si>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</si>
  <si>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</si>
  <si>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</si>
  <si>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</si>
  <si>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</si>
  <si>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</si>
  <si>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</si>
  <si>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</si>
  <si>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</si>
  <si>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</si>
  <si>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</si>
  <si>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</si>
  <si>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</si>
  <si>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</si>
  <si>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</si>
  <si>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</si>
  <si>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</si>
  <si>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</si>
  <si>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</si>
  <si>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</si>
  <si>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</si>
  <si>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</si>
  <si>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</si>
  <si>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</si>
  <si>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</si>
  <si>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</si>
  <si>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</si>
  <si>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</si>
  <si>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</si>
  <si>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</si>
  <si>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</si>
  <si>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</si>
  <si>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</si>
  <si>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</si>
  <si>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</si>
  <si>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</si>
  <si>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</si>
  <si>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</si>
  <si>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</si>
  <si>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</si>
  <si>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</si>
  <si>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</si>
  <si>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</si>
  <si>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</si>
  <si>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</si>
  <si>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</si>
  <si>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</si>
  <si>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</si>
  <si>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</si>
  <si>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</si>
  <si>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</si>
  <si>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</si>
  <si>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</si>
  <si>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</si>
  <si>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</si>
  <si>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</si>
  <si>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</si>
  <si>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</si>
  <si>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</si>
  <si>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</si>
  <si>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</si>
  <si>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</si>
  <si>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</si>
  <si>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</si>
  <si>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</si>
  <si>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</si>
  <si>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</si>
  <si>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</si>
  <si>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</si>
  <si>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</si>
  <si>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</si>
  <si>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</si>
  <si>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</si>
  <si>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</si>
  <si>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</si>
  <si>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</si>
  <si>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</si>
  <si>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</si>
  <si>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</si>
  <si>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</si>
  <si>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</si>
  <si>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</si>
  <si>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</si>
  <si>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</si>
  <si>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</si>
  <si>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</si>
  <si>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</si>
  <si>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</si>
  <si>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</si>
  <si>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</si>
  <si>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</si>
  <si>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</si>
  <si>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</si>
  <si>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</si>
  <si>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</si>
  <si>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</si>
  <si>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</si>
  <si>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</si>
  <si>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</si>
  <si>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</si>
  <si>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</si>
  <si>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</si>
  <si>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</si>
  <si>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</si>
  <si>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</si>
  <si>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</si>
  <si>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</si>
  <si>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</si>
  <si>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</si>
  <si>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</si>
  <si>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</si>
  <si>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</si>
  <si>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</si>
  <si>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</si>
  <si>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</si>
  <si>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</si>
  <si>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</si>
  <si>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</si>
  <si>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</si>
  <si>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</si>
  <si>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</si>
  <si>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</si>
  <si>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</si>
  <si>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</si>
  <si>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</si>
  <si>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</si>
  <si>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</si>
  <si>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</si>
  <si>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</si>
  <si>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</si>
  <si>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</si>
  <si>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</si>
  <si>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</si>
  <si>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</si>
  <si>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</si>
  <si>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</si>
  <si>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</si>
  <si>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</si>
  <si>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</si>
  <si>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</si>
  <si>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</si>
  <si>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</si>
  <si>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</si>
  <si>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</si>
  <si>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</si>
  <si>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</si>
  <si>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</si>
  <si>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</si>
  <si>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</si>
  <si>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</si>
  <si>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</si>
  <si>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</si>
  <si>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</si>
  <si>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</si>
  <si>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</si>
  <si>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</si>
  <si>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</si>
  <si>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</si>
  <si>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</si>
  <si>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</si>
  <si>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</si>
  <si>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</si>
  <si>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</si>
  <si>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</si>
  <si>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</si>
  <si>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</si>
  <si>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</si>
  <si>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</si>
  <si>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</si>
  <si>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</si>
  <si>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</si>
  <si>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</si>
  <si>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</si>
  <si>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</si>
  <si>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</si>
  <si>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</si>
  <si>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</si>
  <si>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</si>
  <si>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</si>
  <si>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</si>
  <si>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</si>
  <si>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</si>
  <si>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</si>
  <si>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</si>
  <si>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</si>
  <si>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</si>
  <si>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</si>
  <si>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</si>
  <si>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</si>
  <si>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</si>
  <si>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</si>
  <si>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</si>
  <si>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</si>
  <si>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</si>
  <si>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</si>
  <si>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</si>
  <si>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</si>
  <si>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</si>
  <si>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</si>
  <si>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</si>
  <si>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</si>
  <si>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</si>
  <si>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</si>
  <si>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</si>
  <si>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</si>
  <si>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</si>
  <si>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</si>
  <si>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</si>
  <si>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</si>
  <si>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</si>
  <si>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</si>
  <si>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</si>
  <si>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</si>
  <si>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</si>
  <si>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</si>
  <si>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</si>
  <si>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</si>
  <si>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</si>
  <si>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</si>
  <si>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</si>
  <si>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</si>
  <si>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</si>
  <si>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</si>
  <si>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</si>
  <si>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</si>
  <si>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</si>
  <si>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</si>
  <si>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</si>
  <si>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</si>
  <si>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</si>
  <si>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</si>
  <si>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</si>
  <si>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</si>
  <si>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</si>
  <si>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</si>
  <si>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</si>
  <si>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</si>
  <si>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</si>
  <si>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</si>
  <si>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</si>
  <si>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</si>
  <si>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</si>
  <si>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</si>
  <si>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</si>
  <si>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</si>
  <si>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</si>
  <si>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</si>
  <si>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</si>
  <si>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</si>
  <si>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</si>
  <si>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</si>
  <si>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</si>
  <si>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</si>
  <si>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</si>
  <si>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</si>
  <si>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</si>
  <si>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</si>
  <si>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</si>
  <si>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</si>
  <si>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</si>
  <si>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</si>
  <si>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</si>
  <si>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</si>
  <si>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</si>
  <si>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</si>
  <si>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</si>
  <si>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</si>
  <si>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</si>
  <si>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</si>
  <si>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</si>
  <si>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</si>
  <si>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</si>
  <si>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</si>
  <si>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</si>
  <si>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</si>
  <si>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</si>
  <si>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</si>
  <si>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</si>
  <si>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</si>
  <si>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</si>
  <si>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</si>
  <si>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</si>
  <si>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</si>
  <si>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</si>
  <si>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</si>
  <si>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</si>
  <si>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</si>
  <si>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</si>
  <si>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</si>
  <si>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</si>
  <si>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</si>
  <si>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</si>
  <si>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</si>
  <si>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</si>
  <si>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</si>
  <si>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</si>
  <si>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</si>
  <si>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</si>
  <si>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</si>
  <si>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</si>
  <si>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</si>
  <si>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</si>
  <si>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</si>
  <si>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</si>
  <si>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</si>
  <si>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</si>
  <si>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</si>
  <si>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</si>
  <si>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</si>
  <si>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</si>
  <si>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</si>
  <si>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</si>
  <si>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</si>
  <si>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</si>
  <si>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</si>
  <si>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</si>
  <si>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</si>
  <si>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</si>
  <si>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</si>
  <si>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</si>
  <si>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</si>
  <si>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</si>
  <si>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</si>
  <si>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</si>
  <si>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</si>
  <si>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</si>
  <si>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</si>
  <si>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</si>
  <si>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</si>
  <si>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</si>
  <si>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</si>
  <si>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</si>
  <si>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</si>
  <si>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</si>
  <si>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</si>
  <si>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</si>
  <si>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</si>
  <si>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</si>
  <si>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</si>
  <si>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</si>
  <si>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</si>
  <si>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</si>
  <si>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</si>
  <si>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</si>
  <si>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</si>
  <si>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</si>
  <si>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</si>
  <si>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</si>
  <si>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</si>
  <si>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</si>
  <si>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</si>
  <si>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</si>
  <si>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</si>
  <si>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</si>
  <si>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</si>
  <si>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</si>
  <si>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</si>
  <si>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</si>
  <si>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</si>
  <si>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</si>
  <si>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</si>
  <si>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</si>
  <si>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</si>
  <si>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</si>
  <si>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</si>
  <si>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</si>
  <si>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</si>
  <si>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</si>
  <si>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</si>
  <si>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</si>
  <si>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</si>
  <si>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</si>
  <si>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</si>
  <si>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</si>
  <si>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</si>
  <si>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</si>
  <si>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</si>
  <si>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</si>
  <si>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</si>
  <si>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</si>
  <si>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</si>
  <si>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</si>
  <si>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</si>
  <si>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</si>
  <si>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</si>
  <si>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</si>
  <si>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</si>
  <si>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</si>
  <si>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</si>
  <si>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</si>
  <si>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</si>
  <si>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</si>
  <si>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</si>
  <si>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</si>
  <si>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</si>
  <si>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</si>
  <si>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</si>
  <si>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</si>
  <si>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</si>
  <si>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</si>
  <si>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</si>
  <si>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</si>
  <si>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</si>
  <si>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</si>
  <si>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</si>
  <si>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</si>
  <si>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</si>
  <si>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</si>
  <si>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</si>
  <si>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</si>
  <si>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</si>
  <si>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</si>
  <si>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</si>
  <si>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</si>
  <si>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</si>
  <si>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</si>
  <si>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</si>
  <si>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</si>
  <si>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</si>
  <si>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</si>
  <si>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</si>
  <si>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</si>
  <si>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</si>
  <si>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</si>
  <si>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</si>
  <si>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</si>
  <si>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</si>
  <si>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</si>
  <si>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</si>
  <si>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</si>
  <si>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</si>
  <si>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</si>
  <si>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</si>
  <si>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</si>
  <si>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</si>
  <si>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</si>
  <si>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</si>
  <si>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</si>
  <si>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</si>
  <si>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</si>
  <si>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</si>
  <si>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</si>
  <si>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</si>
  <si>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</si>
  <si>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</si>
  <si>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</si>
  <si>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</si>
  <si>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</si>
  <si>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</si>
  <si>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</si>
  <si>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</si>
  <si>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</si>
  <si>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</si>
  <si>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</si>
  <si>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</si>
  <si>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</si>
  <si>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</si>
  <si>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</si>
  <si>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</si>
  <si>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</si>
  <si>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</si>
  <si>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</si>
  <si>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</si>
  <si>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</si>
  <si>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</si>
  <si>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</si>
  <si>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</si>
  <si>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</si>
  <si>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</si>
  <si>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</si>
  <si>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</si>
  <si>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</si>
  <si>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</si>
  <si>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</si>
  <si>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</si>
  <si>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</si>
  <si>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</si>
  <si>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</si>
  <si>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</si>
  <si>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</si>
  <si>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</si>
  <si>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</si>
  <si>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</si>
  <si>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</si>
  <si>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</si>
  <si>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</si>
  <si>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</si>
  <si>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</si>
  <si>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</si>
  <si>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</si>
  <si>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</si>
  <si>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</si>
  <si>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</si>
  <si>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</si>
  <si>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</si>
  <si>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</si>
  <si>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</si>
  <si>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</si>
  <si>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</si>
  <si>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</si>
  <si>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</si>
  <si>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</si>
  <si>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</si>
  <si>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</si>
  <si>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</si>
  <si>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</si>
  <si>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</si>
  <si>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</si>
  <si>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</si>
  <si>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</si>
  <si>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</si>
  <si>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</si>
  <si>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</si>
  <si>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</si>
  <si>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</si>
  <si>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</si>
  <si>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</si>
  <si>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</si>
  <si>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</si>
  <si>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</si>
  <si>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</si>
  <si>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</si>
  <si>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</si>
  <si>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</si>
  <si>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</si>
  <si>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</si>
  <si>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</si>
  <si>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</si>
  <si>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</si>
  <si>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</si>
  <si>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</si>
  <si>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</si>
  <si>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</si>
  <si>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</si>
  <si>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</si>
  <si>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</si>
  <si>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</si>
  <si>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</si>
  <si>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</si>
  <si>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</si>
  <si>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</si>
  <si>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</si>
  <si>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</si>
  <si>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</si>
  <si>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</si>
  <si>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</si>
  <si>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</si>
  <si>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</si>
  <si>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</si>
  <si>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</si>
  <si>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</si>
  <si>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</si>
  <si>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</si>
  <si>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</si>
  <si>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</si>
  <si>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</si>
  <si>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</si>
  <si>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</si>
  <si>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</si>
  <si>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</si>
  <si>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</si>
  <si>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</si>
  <si>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</si>
  <si>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</si>
  <si>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</si>
  <si>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</si>
  <si>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</si>
  <si>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</si>
  <si>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</si>
  <si>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</si>
  <si>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</si>
  <si>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</si>
  <si>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</si>
  <si>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</si>
  <si>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</si>
  <si>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</si>
  <si>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</si>
  <si>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</si>
  <si>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</si>
  <si>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</si>
  <si>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</si>
  <si>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</si>
  <si>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</si>
  <si>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</si>
  <si>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</si>
  <si>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</si>
  <si>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</si>
  <si>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</si>
  <si>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</si>
  <si>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</si>
  <si>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</si>
  <si>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</si>
  <si>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</si>
  <si>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</si>
  <si>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</si>
  <si>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</si>
  <si>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</si>
  <si>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</si>
  <si>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</si>
  <si>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</si>
  <si>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</si>
  <si>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</si>
  <si>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</si>
  <si>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</si>
  <si>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</si>
  <si>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</si>
  <si>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</si>
  <si>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</si>
  <si>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</si>
  <si>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</si>
  <si>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</si>
  <si>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</si>
  <si>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</si>
  <si>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</si>
  <si>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</si>
  <si>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</si>
  <si>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</si>
  <si>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</si>
  <si>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</si>
  <si>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</si>
  <si>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</si>
  <si>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</si>
  <si>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</si>
  <si>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</si>
  <si>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</si>
  <si>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</si>
  <si>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</si>
  <si>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</si>
  <si>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</si>
  <si>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</si>
  <si>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</si>
  <si>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</si>
  <si>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</si>
  <si>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</si>
  <si>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</si>
  <si>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</si>
  <si>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</si>
  <si>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</si>
  <si>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</si>
  <si>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</si>
  <si>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</si>
  <si>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</si>
  <si>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</si>
  <si>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</si>
  <si>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</si>
  <si>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</si>
  <si>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</si>
  <si>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</si>
  <si>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</si>
  <si>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</si>
  <si>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</si>
  <si>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</si>
  <si>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</si>
  <si>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</si>
  <si>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</si>
  <si>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</si>
  <si>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</si>
  <si>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</si>
  <si>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</si>
  <si>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</si>
  <si>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</si>
  <si>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</si>
  <si>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</si>
  <si>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</si>
  <si>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</si>
  <si>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</si>
  <si>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</si>
  <si>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</si>
  <si>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</si>
  <si>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</si>
  <si>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</si>
  <si>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</si>
  <si>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</si>
  <si>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</si>
  <si>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</si>
  <si>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</si>
  <si>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</si>
  <si>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</si>
  <si>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</si>
  <si>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</si>
  <si>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</si>
  <si>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</si>
  <si>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</si>
  <si>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</si>
  <si>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</si>
  <si>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</si>
  <si>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</si>
  <si>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</si>
  <si>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</si>
  <si>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</si>
  <si>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</si>
  <si>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</si>
  <si>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</si>
  <si>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</si>
  <si>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</si>
  <si>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</si>
  <si>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</si>
  <si>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</si>
  <si>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</si>
  <si>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</si>
  <si>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</si>
  <si>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</si>
  <si>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</si>
  <si>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</si>
  <si>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</si>
  <si>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</si>
  <si>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</si>
  <si>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</si>
  <si>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</si>
  <si>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</si>
  <si>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</si>
  <si>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</si>
  <si>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</si>
  <si>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</si>
  <si>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</si>
  <si>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</si>
  <si>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</si>
  <si>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</si>
  <si>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</si>
  <si>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</si>
  <si>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</si>
  <si>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</si>
  <si>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</si>
  <si>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</si>
  <si>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</si>
  <si>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</si>
  <si>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</si>
  <si>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</si>
  <si>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</si>
  <si>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</si>
  <si>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</si>
  <si>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</si>
  <si>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</si>
  <si>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</si>
  <si>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</si>
  <si>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</si>
  <si>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</si>
  <si>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</si>
  <si>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</si>
  <si>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</si>
  <si>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</si>
  <si>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</si>
  <si>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</si>
  <si>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</si>
  <si>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</si>
  <si>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</si>
  <si>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</si>
  <si>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</si>
  <si>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</si>
  <si>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</si>
  <si>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</si>
  <si>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</si>
  <si>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</si>
  <si>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</si>
  <si>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</si>
  <si>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</si>
  <si>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</si>
  <si>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</si>
  <si>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</si>
  <si>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</si>
  <si>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</si>
  <si>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</si>
  <si>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</si>
  <si>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</si>
  <si>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</si>
  <si>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</si>
  <si>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</si>
  <si>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</si>
  <si>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</si>
  <si>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</si>
  <si>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</si>
  <si>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</si>
  <si>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</si>
  <si>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</si>
  <si>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</si>
  <si>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</si>
  <si>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</si>
  <si>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</si>
  <si>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</si>
  <si>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</si>
  <si>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</si>
  <si>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</si>
  <si>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</si>
  <si>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</si>
  <si>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</si>
  <si>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</si>
  <si>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</si>
  <si>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</si>
  <si>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</si>
  <si>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</si>
  <si>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</si>
  <si>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</si>
  <si>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</si>
  <si>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</si>
  <si>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</si>
  <si>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</si>
  <si>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</si>
  <si>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</si>
  <si>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</si>
  <si>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</si>
  <si>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</si>
  <si>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</si>
  <si>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</si>
  <si>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</si>
  <si>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宋体"/>
        <family val="2"/>
        <scheme val="minor"/>
      </rPr>
      <t>Metal</t>
    </r>
    <r>
      <rPr>
        <sz val="11"/>
        <rFont val="宋体"/>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</si>
  <si>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</si>
  <si>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</si>
  <si>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</si>
  <si>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</si>
  <si>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</si>
  <si>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</si>
  <si>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</si>
  <si>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</si>
  <si>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</si>
  <si>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</si>
  <si>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</si>
  <si>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</si>
  <si>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</si>
  <si>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</si>
  <si>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</si>
  <si>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</si>
  <si>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</si>
  <si>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</si>
  <si>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</si>
  <si>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</si>
  <si>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</si>
  <si>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</si>
  <si>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</si>
  <si>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</si>
  <si>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</si>
  <si>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</si>
  <si>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</si>
  <si>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</si>
  <si>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</si>
  <si>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</si>
  <si>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</si>
  <si>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</si>
  <si>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</si>
  <si>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</si>
  <si>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</si>
  <si>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</si>
  <si>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</si>
  <si>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</si>
  <si>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</si>
  <si>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</si>
  <si>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</si>
  <si>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</si>
  <si>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</si>
  <si>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</si>
  <si>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</si>
  <si>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</si>
  <si>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</si>
  <si>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</si>
  <si>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</si>
  <si>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</si>
  <si>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</si>
  <si>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</si>
  <si>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</si>
  <si>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</si>
  <si>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</si>
  <si>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</si>
  <si>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</si>
  <si>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</si>
  <si>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</si>
  <si>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</si>
  <si>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</si>
  <si>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</si>
  <si>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</si>
  <si>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</si>
  <si>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</si>
  <si>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</si>
  <si>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</si>
  <si>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</si>
  <si>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</si>
  <si>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</si>
  <si>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</si>
  <si>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</si>
  <si>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</si>
  <si>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</si>
  <si>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</si>
  <si>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</si>
  <si>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</si>
  <si>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</si>
  <si>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</si>
  <si>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</si>
  <si>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</si>
  <si>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</si>
  <si>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</si>
  <si>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</si>
  <si>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</si>
  <si>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</si>
  <si>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</si>
  <si>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</si>
  <si>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</si>
  <si>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</si>
  <si>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</si>
  <si>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</si>
  <si>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</si>
  <si>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</si>
  <si>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</si>
  <si>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</si>
  <si>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</si>
  <si>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</si>
  <si>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</si>
  <si>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</si>
  <si>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</si>
  <si>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</si>
  <si>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</si>
  <si>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</si>
  <si>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</si>
  <si>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</si>
  <si>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</si>
  <si>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</si>
  <si>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</si>
  <si>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</si>
  <si>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</si>
  <si>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</si>
  <si>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</si>
  <si>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</si>
  <si>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</si>
  <si>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</si>
  <si>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</si>
  <si>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</si>
  <si>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</si>
  <si>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</si>
  <si>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</si>
  <si>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</si>
  <si>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</si>
  <si>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</si>
  <si>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</si>
  <si>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</si>
  <si>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</si>
  <si>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</si>
  <si>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</si>
  <si>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</si>
  <si>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</si>
  <si>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</si>
  <si>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</si>
  <si>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</si>
  <si>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</si>
  <si>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</si>
  <si>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</si>
  <si>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</si>
  <si>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</si>
  <si>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</si>
  <si>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</si>
  <si>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</si>
  <si>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</si>
  <si>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</si>
  <si>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</si>
  <si>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</si>
  <si>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</si>
  <si>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</si>
  <si>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</si>
  <si>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</si>
  <si>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</si>
  <si>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</si>
  <si>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</si>
  <si>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</si>
  <si>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</si>
  <si>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</si>
  <si>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</si>
  <si>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</si>
  <si>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</si>
  <si>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</si>
  <si>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</si>
  <si>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</si>
  <si>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</si>
  <si>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</si>
  <si>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</si>
  <si>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</si>
  <si>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</si>
  <si>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</si>
  <si>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</si>
  <si>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</si>
  <si>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</si>
  <si>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</si>
  <si>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</si>
  <si>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</si>
  <si>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</si>
  <si>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</si>
  <si>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</si>
  <si>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</si>
  <si>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</si>
  <si>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</si>
  <si>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</si>
  <si>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</si>
  <si>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</si>
  <si>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</si>
  <si>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</si>
  <si>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</si>
  <si>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</si>
  <si>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</si>
  <si>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</si>
  <si>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</si>
  <si>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</si>
  <si>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</si>
  <si>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</si>
  <si>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</si>
  <si>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</si>
  <si>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</si>
  <si>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</si>
  <si>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</si>
  <si>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</si>
  <si>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</si>
  <si>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</si>
  <si>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</si>
  <si>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</si>
  <si>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</si>
  <si>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</si>
  <si>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</si>
  <si>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</si>
  <si>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</si>
  <si>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</si>
  <si>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</si>
  <si>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</si>
  <si>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</si>
  <si>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</si>
  <si>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</si>
  <si>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</si>
  <si>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</si>
  <si>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</si>
  <si>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</si>
  <si>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</si>
  <si>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</si>
  <si>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</si>
  <si>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</si>
  <si>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</si>
  <si>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</si>
  <si>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</si>
  <si>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</si>
  <si>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</si>
  <si>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</si>
  <si>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</si>
  <si>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</si>
  <si>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</si>
  <si>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</si>
  <si>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</si>
  <si>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</si>
  <si>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</si>
  <si>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</si>
  <si>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</si>
  <si>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</si>
  <si>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</si>
  <si>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</si>
  <si>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</si>
  <si>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</si>
  <si>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</si>
  <si>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</si>
  <si>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</si>
  <si>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</si>
  <si>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</si>
  <si>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</si>
  <si>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</si>
  <si>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</si>
  <si>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</si>
  <si>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</si>
  <si>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</si>
  <si>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</si>
  <si>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</si>
  <si>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</si>
  <si>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</si>
  <si>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</si>
  <si>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</si>
  <si>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</si>
  <si>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</si>
  <si>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</si>
  <si>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</si>
  <si>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</si>
  <si>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</si>
  <si>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</si>
  <si>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</si>
  <si>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</si>
  <si>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</si>
  <si>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</si>
  <si>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</si>
  <si>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</si>
  <si>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</si>
  <si>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</si>
  <si>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</si>
  <si>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</si>
  <si>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</si>
  <si>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</si>
  <si>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</si>
  <si>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</si>
  <si>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</si>
  <si>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</si>
  <si>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</si>
  <si>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</si>
  <si>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</si>
  <si>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</si>
  <si>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</si>
  <si>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</si>
  <si>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</si>
  <si>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</si>
  <si>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</si>
  <si>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</si>
  <si>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</si>
  <si>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</si>
  <si>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</si>
  <si>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</si>
  <si>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</si>
  <si>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</si>
  <si>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</si>
  <si>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</si>
  <si>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</si>
  <si>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</si>
  <si>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</si>
  <si>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</si>
  <si>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</si>
  <si>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</si>
  <si>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</si>
  <si>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</si>
  <si>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</si>
  <si>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</si>
  <si>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</si>
  <si>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</si>
  <si>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</si>
  <si>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</si>
  <si>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</si>
  <si>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</si>
  <si>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</si>
  <si>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</si>
  <si>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</si>
  <si>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</si>
  <si>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</si>
  <si>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</si>
  <si>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</si>
  <si>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</si>
  <si>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</si>
  <si>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</si>
  <si>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</si>
  <si>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</si>
  <si>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</si>
  <si>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</si>
  <si>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</si>
  <si>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</si>
  <si>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</si>
  <si>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</si>
  <si>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</si>
  <si>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</si>
  <si>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</si>
  <si>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</si>
  <si>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</si>
  <si>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</si>
  <si>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</si>
  <si>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</si>
  <si>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</si>
  <si>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</si>
  <si>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</si>
  <si>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</si>
  <si>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</si>
  <si>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</si>
  <si>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</si>
  <si>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</si>
  <si>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</si>
  <si>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</si>
  <si>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</si>
  <si>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</si>
  <si>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</si>
  <si>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</si>
  <si>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</si>
  <si>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</si>
  <si>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</si>
  <si>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</si>
  <si>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</si>
  <si>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</si>
  <si>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</si>
  <si>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</si>
  <si>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</si>
  <si>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</si>
  <si>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</si>
  <si>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</si>
  <si>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</si>
  <si>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</si>
  <si>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</si>
  <si>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</si>
  <si>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</si>
  <si>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</si>
  <si>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</si>
  <si>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</si>
  <si>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</si>
  <si>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</si>
  <si>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</si>
  <si>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</si>
  <si>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</si>
  <si>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</si>
  <si>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</si>
  <si>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</si>
  <si>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</si>
  <si>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</si>
  <si>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</si>
  <si>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</si>
  <si>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</si>
  <si>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</si>
  <si>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</si>
  <si>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</si>
  <si>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</si>
  <si>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</si>
  <si>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</si>
  <si>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</si>
  <si>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</si>
  <si>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</si>
  <si>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</si>
  <si>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</si>
  <si>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</si>
  <si>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</si>
  <si>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</si>
  <si>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</si>
  <si>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</si>
  <si>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</si>
  <si>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</si>
  <si>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</si>
  <si>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</si>
  <si>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</si>
  <si>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</si>
  <si>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</si>
  <si>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</si>
  <si>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</si>
  <si>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</si>
  <si>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</si>
  <si>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</si>
  <si>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</si>
  <si>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</si>
  <si>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</si>
  <si>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</si>
  <si>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</si>
  <si>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</si>
  <si>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</si>
  <si>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</si>
  <si>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</si>
  <si>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</si>
  <si>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</si>
  <si>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</si>
  <si>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</si>
  <si>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</si>
  <si>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</si>
  <si>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</si>
  <si>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</si>
  <si>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</si>
  <si>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</si>
  <si>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</si>
  <si>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</si>
  <si>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</si>
  <si>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</si>
  <si>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</si>
  <si>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</si>
  <si>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</si>
  <si>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</si>
  <si>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</si>
  <si>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</si>
  <si>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</si>
  <si>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</si>
  <si>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</si>
  <si>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</si>
  <si>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</si>
  <si>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</si>
  <si>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</si>
  <si>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</si>
  <si>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</si>
  <si>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</si>
  <si>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</si>
  <si>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</si>
  <si>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</si>
  <si>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</si>
  <si>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</si>
  <si>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</si>
  <si>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</si>
  <si>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</si>
  <si>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</si>
  <si>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</si>
  <si>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</si>
  <si>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</si>
  <si>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</si>
  <si>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</si>
  <si>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</si>
  <si>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</si>
  <si>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</si>
  <si>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</si>
  <si>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</si>
  <si>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</si>
  <si>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</si>
  <si>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</si>
  <si>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</si>
  <si>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</si>
  <si>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</si>
  <si>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</si>
  <si>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</si>
  <si>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</si>
  <si>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</si>
  <si>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</si>
  <si>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</si>
  <si>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</si>
  <si>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</si>
  <si>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</si>
  <si>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</si>
  <si>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</si>
  <si>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</si>
  <si>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</si>
  <si>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</si>
  <si>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</si>
  <si>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</si>
  <si>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</si>
  <si>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</si>
  <si>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</si>
  <si>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</si>
  <si>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</si>
  <si>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</si>
  <si>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</si>
  <si>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</si>
  <si>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</si>
  <si>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</si>
  <si>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</si>
  <si>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</si>
  <si>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</si>
  <si>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</si>
  <si>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</si>
  <si>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</si>
  <si>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</si>
  <si>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</si>
  <si>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</si>
  <si>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</si>
  <si>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</si>
  <si>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</si>
  <si>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</si>
  <si>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</si>
  <si>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</si>
  <si>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</si>
  <si>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</si>
  <si>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</si>
  <si>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</si>
  <si>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</si>
  <si>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</si>
  <si>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</si>
  <si>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</si>
  <si>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</si>
  <si>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</si>
  <si>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</si>
  <si>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</si>
  <si>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</si>
  <si>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</si>
  <si>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</si>
  <si>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</si>
  <si>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</si>
  <si>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</si>
  <si>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</si>
  <si>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</si>
  <si>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</si>
  <si>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</si>
  <si>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</si>
  <si>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</si>
  <si>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</si>
  <si>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</si>
  <si>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</si>
  <si>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</si>
  <si>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</si>
  <si>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</si>
  <si>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</si>
  <si>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</si>
  <si>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</si>
  <si>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</si>
  <si>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</si>
  <si>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</si>
  <si>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</si>
  <si>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</si>
  <si>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</si>
  <si>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</si>
  <si>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</si>
  <si>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</si>
  <si>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</si>
  <si>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</si>
  <si>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</si>
  <si>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</si>
  <si>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</si>
  <si>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</si>
  <si>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</si>
  <si>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</si>
  <si>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</si>
  <si>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</si>
  <si>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</si>
  <si>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</si>
  <si>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</si>
  <si>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</si>
  <si>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</si>
  <si>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</si>
  <si>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</si>
  <si>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</si>
  <si>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</si>
  <si>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</si>
  <si>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</si>
  <si>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</si>
  <si>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</si>
  <si>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</si>
  <si>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</si>
  <si>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</si>
  <si>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</si>
  <si>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</si>
  <si>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</si>
  <si>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</si>
  <si>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</si>
  <si>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</si>
  <si>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</si>
  <si>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</si>
  <si>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</si>
  <si>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</si>
  <si>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</si>
  <si>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</si>
  <si>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</si>
  <si>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</si>
  <si>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</si>
  <si>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</si>
  <si>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</si>
  <si>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</si>
  <si>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</si>
  <si>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</si>
  <si>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</si>
  <si>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</si>
  <si>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</si>
  <si>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</si>
  <si>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</si>
  <si>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</si>
  <si>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</si>
  <si>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</si>
  <si>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</si>
  <si>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</si>
  <si>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</si>
  <si>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</si>
  <si>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</si>
  <si>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</si>
  <si>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</si>
  <si>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</si>
  <si>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</si>
  <si>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</si>
  <si>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</si>
  <si>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</si>
  <si>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</si>
  <si>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</si>
  <si>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</si>
  <si>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</si>
  <si>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</si>
  <si>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</si>
  <si>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</si>
  <si>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</si>
  <si>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</si>
  <si>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</si>
  <si>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</si>
  <si>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</si>
  <si>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</si>
  <si>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</si>
  <si>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</si>
  <si>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</si>
  <si>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</si>
  <si>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</si>
  <si>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</si>
  <si>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</si>
  <si>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</si>
  <si>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</si>
  <si>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</si>
  <si>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</si>
  <si>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</si>
  <si>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</si>
  <si>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</si>
  <si>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</si>
  <si>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</si>
  <si>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</si>
  <si>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</si>
  <si>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</si>
  <si>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</si>
  <si>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</si>
  <si>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</si>
  <si>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</si>
  <si>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</si>
  <si>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</si>
  <si>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</si>
  <si>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</si>
  <si>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</si>
  <si>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</si>
  <si>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</si>
  <si>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</si>
  <si>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</si>
  <si>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</si>
  <si>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</si>
  <si>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</si>
  <si>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</si>
  <si>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</si>
  <si>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</si>
  <si>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</si>
  <si>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</si>
  <si>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</si>
  <si>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</si>
  <si>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</si>
  <si>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</si>
  <si>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</si>
  <si>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</si>
  <si>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</si>
  <si>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</si>
  <si>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</si>
  <si>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</si>
  <si>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</si>
  <si>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</si>
  <si>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</si>
  <si>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</si>
  <si>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</si>
  <si>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</si>
  <si>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</si>
  <si>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</si>
  <si>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</si>
  <si>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</si>
  <si>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</si>
  <si>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</si>
  <si>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</si>
  <si>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</si>
  <si>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</si>
  <si>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</si>
  <si>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</si>
  <si>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</si>
  <si>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</si>
  <si>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</si>
  <si>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</si>
  <si>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</si>
  <si>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</si>
  <si>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</si>
  <si>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</si>
  <si>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</si>
  <si>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</si>
  <si>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</si>
  <si>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</si>
  <si>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</si>
  <si>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</si>
  <si>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</si>
  <si>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</si>
  <si>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</si>
  <si>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</si>
  <si>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</si>
  <si>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</si>
  <si>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</si>
  <si>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</si>
  <si>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</si>
  <si>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</si>
  <si>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</si>
  <si>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</si>
  <si>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</si>
  <si>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</si>
  <si>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</si>
  <si>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</si>
  <si>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</si>
  <si>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</si>
  <si>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</si>
  <si>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</si>
  <si>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</si>
  <si>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</si>
  <si>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</si>
  <si>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</si>
  <si>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</si>
  <si>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</si>
  <si>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</si>
  <si>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</si>
  <si>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</si>
  <si>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</si>
  <si>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</si>
  <si>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</si>
  <si>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</si>
  <si>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</si>
  <si>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</si>
  <si>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</si>
  <si>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</si>
  <si>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</si>
  <si>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</si>
  <si>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</si>
  <si>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</si>
  <si>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</si>
  <si>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</si>
  <si>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</si>
  <si>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</si>
  <si>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</si>
  <si>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</si>
  <si>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</si>
  <si>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</si>
  <si>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</si>
  <si>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</si>
  <si>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</si>
  <si>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</si>
  <si>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</si>
  <si>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</si>
  <si>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</si>
  <si>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</si>
  <si>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</si>
  <si>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</si>
  <si>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</si>
  <si>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</si>
  <si>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</si>
  <si>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</si>
  <si>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</si>
  <si>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</si>
  <si>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</si>
  <si>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</si>
  <si>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</si>
  <si>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</si>
  <si>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</si>
  <si>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</si>
  <si>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</si>
  <si>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</si>
  <si>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</si>
  <si>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</si>
  <si>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</si>
  <si>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中文 Chinese</t>
  </si>
  <si>
    <t>SK Hynix system ic.</t>
    <phoneticPr fontId="84" type="noConversion"/>
  </si>
  <si>
    <t>Li Ting</t>
    <phoneticPr fontId="84" type="noConversion"/>
  </si>
  <si>
    <t>skhysi.8303715@sk.com</t>
    <phoneticPr fontId="84" type="noConversion"/>
  </si>
  <si>
    <t>86-510-8192-5374</t>
    <phoneticPr fontId="84" type="noConversion"/>
  </si>
  <si>
    <t>TL</t>
    <phoneticPr fontId="84" type="noConversion"/>
  </si>
  <si>
    <t>100%</t>
  </si>
  <si>
    <t>https://www.skhynixsystemic.cn/company/human-rightslabor</t>
    <phoneticPr fontId="84" type="noConversion"/>
  </si>
  <si>
    <t>We have requested our direct suppliers to get audited by an independent third party audit program.</t>
    <phoneticPr fontId="84" type="noConversion"/>
  </si>
  <si>
    <t>CID003278</t>
    <phoneticPr fontId="84" type="noConversion"/>
  </si>
  <si>
    <t>CID003255</t>
    <phoneticPr fontId="84" type="noConversion"/>
  </si>
  <si>
    <t>CID003403</t>
    <phoneticPr fontId="84" type="noConversion"/>
  </si>
  <si>
    <t>Takanobu Hagiwara</t>
    <phoneticPr fontId="84" type="noConversion"/>
  </si>
  <si>
    <t>zhang yixing</t>
    <phoneticPr fontId="84" type="noConversion"/>
  </si>
  <si>
    <t>Morten Tolfsen</t>
    <phoneticPr fontId="84" type="noConversion"/>
  </si>
  <si>
    <t>Kinzoku_Responsible_Cobalt@smm-g.com</t>
  </si>
  <si>
    <t>zyix@huayou.com</t>
    <phoneticPr fontId="84" type="noConversion"/>
  </si>
  <si>
    <t>morten.tolfsen@glencore.no</t>
    <phoneticPr fontId="84" type="noConversion"/>
  </si>
  <si>
    <t>maintain the status of conformant facility</t>
    <phoneticPr fontId="84" type="noConversion"/>
  </si>
  <si>
    <t>Keep carrying out the RMI/RMAP annual audit</t>
  </si>
  <si>
    <r>
      <t>Coral Bay Nickel Corporation</t>
    </r>
    <r>
      <rPr>
        <sz val="10"/>
        <rFont val="游ゴシック"/>
        <family val="2"/>
        <charset val="128"/>
      </rPr>
      <t>、</t>
    </r>
    <r>
      <rPr>
        <sz val="10"/>
        <rFont val="Verdana"/>
        <family val="2"/>
      </rPr>
      <t>Taganito HPAL Nickel Corporation</t>
    </r>
    <r>
      <rPr>
        <sz val="10"/>
        <rFont val="游ゴシック"/>
        <family val="2"/>
        <charset val="128"/>
      </rPr>
      <t>、</t>
    </r>
    <r>
      <rPr>
        <sz val="10"/>
        <rFont val="Verdana"/>
        <family val="2"/>
      </rPr>
      <t>Recycled</t>
    </r>
    <phoneticPr fontId="84" type="noConversion"/>
  </si>
  <si>
    <r>
      <rPr>
        <sz val="10"/>
        <rFont val="Verdana"/>
        <family val="2"/>
      </rPr>
      <t>TENKE FUNGURUME MINING SA</t>
    </r>
    <r>
      <rPr>
        <sz val="10"/>
        <rFont val="宋体"/>
        <family val="3"/>
        <charset val="134"/>
      </rPr>
      <t>（</t>
    </r>
    <r>
      <rPr>
        <sz val="10"/>
        <rFont val="Verdana"/>
        <family val="2"/>
      </rPr>
      <t>TFM</t>
    </r>
    <r>
      <rPr>
        <sz val="10"/>
        <rFont val="宋体"/>
        <family val="3"/>
        <charset val="134"/>
      </rPr>
      <t>）</t>
    </r>
  </si>
  <si>
    <t xml:space="preserve">Own mined materials (which represents the majority of our feed and comes from our Canadian operations,Sudbury and Raglan Mines and the Sudbury Smelter) and 3rd party materials.  The feed materials are tested as part of certification.  We do not supply greater detail about the sources of 3rd party feeds as this information is commercially sensitive.   </t>
  </si>
  <si>
    <r>
      <t>Philippines</t>
    </r>
    <r>
      <rPr>
        <sz val="10"/>
        <rFont val="游ゴシック"/>
        <family val="2"/>
        <charset val="128"/>
      </rPr>
      <t>、</t>
    </r>
    <r>
      <rPr>
        <sz val="10"/>
        <rFont val="Verdana"/>
        <family val="2"/>
      </rPr>
      <t>Recycled</t>
    </r>
    <phoneticPr fontId="84" type="noConversion"/>
  </si>
  <si>
    <t>Democratic Republic of Congo</t>
  </si>
  <si>
    <t>Canada (Majority), and other locations, recycled</t>
  </si>
  <si>
    <t>Nikkelverk acheived certification to the JDDS Standard through the CopperMark Independent Assurance process.  Upstream suppliers are tested as part of the JDDS certification process, which covers the full scope of materials produced at the asset.</t>
  </si>
  <si>
    <t xml:space="preserve">Tenke and Fungurume Town, </t>
  </si>
  <si>
    <t>Lubudi Territory</t>
  </si>
  <si>
    <t>Lualaba Province</t>
  </si>
  <si>
    <t>/</t>
  </si>
  <si>
    <t>Multiple mines, including own operations</t>
  </si>
  <si>
    <t xml:space="preserve">The Cobalt Cathodes are produced at the Nikkelverk Refinery in Norway using own materials (which represents the majority of our feed and comes from our Canadian operations) and 3rd party materials.  Nikkelverk maintains certification to the Copper Mark Joint Due Diligence Standard for Multiple Metals (JDDS) and reports accordingly 2022 Nikkelverk Public Due Diligence Report.  The JDDS auditor reviews all sources as part of the certification process. We do not supply greater detail about the sources of 3rd party feeds as this information is commercially sensitive. </t>
  </si>
  <si>
    <t xml:space="preserve">We do not supply information for our upstream suppliers as this is tested through the JDDS certification process. </t>
  </si>
  <si>
    <t>200mm wafer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</si>
</sst>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9">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宋体"/>
      <family val="1"/>
      <scheme val="major"/>
    </font>
    <font>
      <sz val="12"/>
      <color rgb="FF3C4043"/>
      <name val="Arial"/>
      <family val="2"/>
    </font>
    <font>
      <b/>
      <sz val="12"/>
      <color rgb="FFFF0000"/>
      <name val="Cambria"/>
      <family val="1"/>
    </font>
    <font>
      <sz val="10"/>
      <name val="游ゴシック"/>
      <family val="2"/>
      <charset val="128"/>
    </font>
    <font>
      <sz val="10"/>
      <name val="宋体"/>
      <family val="3"/>
      <charset val="134"/>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49" fontId="18"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着色 1" xfId="687" builtinId="30" customBuiltin="1"/>
    <cellStyle name="20% - 着色 2" xfId="691" builtinId="34" customBuiltin="1"/>
    <cellStyle name="20% - 着色 3" xfId="695" builtinId="38" customBuiltin="1"/>
    <cellStyle name="20% - 着色 4" xfId="699" builtinId="42" customBuiltin="1"/>
    <cellStyle name="20% - 着色 5" xfId="703" builtinId="46" customBuiltin="1"/>
    <cellStyle name="20% - 着色 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着色 1" xfId="688" builtinId="31" customBuiltin="1"/>
    <cellStyle name="40% - 着色 2" xfId="692" builtinId="35" customBuiltin="1"/>
    <cellStyle name="40% - 着色 3" xfId="696" builtinId="39" customBuiltin="1"/>
    <cellStyle name="40% - 着色 4" xfId="700" builtinId="43" customBuiltin="1"/>
    <cellStyle name="40% - 着色 5" xfId="704" builtinId="47" customBuiltin="1"/>
    <cellStyle name="40% - 着色 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着色 1" xfId="689" builtinId="32" customBuiltin="1"/>
    <cellStyle name="60% - 着色 2" xfId="693" builtinId="36" customBuiltin="1"/>
    <cellStyle name="60% - 着色 3" xfId="697" builtinId="40" customBuiltin="1"/>
    <cellStyle name="60% - 着色 4" xfId="701" builtinId="44" customBuiltin="1"/>
    <cellStyle name="60% - 着色 5" xfId="705" builtinId="48" customBuiltin="1"/>
    <cellStyle name="60% - 着色 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标题" xfId="670" builtinId="15" customBuiltin="1"/>
    <cellStyle name="标题 1" xfId="671" builtinId="16" customBuiltin="1"/>
    <cellStyle name="标题 2" xfId="672" builtinId="17" customBuiltin="1"/>
    <cellStyle name="标题 3" xfId="673" builtinId="18" customBuiltin="1"/>
    <cellStyle name="标题 4" xfId="674" builtinId="19" customBuiltin="1"/>
    <cellStyle name="標準 2" xfId="593"/>
    <cellStyle name="標準 2 2" xfId="594"/>
    <cellStyle name="標準 2 3" xfId="595"/>
    <cellStyle name="差" xfId="676" builtinId="27" customBuiltin="1"/>
    <cellStyle name="常规" xfId="0" builtinId="0"/>
    <cellStyle name="超链接" xfId="831" builtinId="8"/>
    <cellStyle name="好" xfId="675" builtinId="26" customBuiltin="1"/>
    <cellStyle name="汇总" xfId="685" builtinId="25" customBuiltin="1"/>
    <cellStyle name="计算" xfId="680" builtinId="22" customBuiltin="1"/>
    <cellStyle name="检查单元格" xfId="682" builtinId="23" customBuiltin="1"/>
    <cellStyle name="解释性文本" xfId="684" builtinId="53" customBuiltin="1"/>
    <cellStyle name="警告文本" xfId="683" builtinId="11" customBuiltin="1"/>
    <cellStyle name="链接单元格" xfId="681" builtinId="24" customBuiltin="1"/>
    <cellStyle name="适中" xfId="677" builtinId="28" customBuiltin="1"/>
    <cellStyle name="输出" xfId="679" builtinId="21" customBuiltin="1"/>
    <cellStyle name="输入" xfId="678" builtinId="20" customBuiltin="1"/>
    <cellStyle name="一般 7" xfId="592"/>
    <cellStyle name="着色 1" xfId="686" builtinId="29" customBuiltin="1"/>
    <cellStyle name="着色 2" xfId="690" builtinId="33" customBuiltin="1"/>
    <cellStyle name="着色 3" xfId="694" builtinId="37" customBuiltin="1"/>
    <cellStyle name="着色 4" xfId="698" builtinId="41" customBuiltin="1"/>
    <cellStyle name="着色 5" xfId="702" builtinId="45" customBuiltin="1"/>
    <cellStyle name="着色 6" xfId="706" builtinId="49" customBuiltin="1"/>
    <cellStyle name="표준 2" xfId="591"/>
  </cellStyles>
  <dxfs count="149">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khynixsystemic.cn/company/human-rightslabor" TargetMode="External"/><Relationship Id="rId2" Type="http://schemas.openxmlformats.org/officeDocument/2006/relationships/hyperlink" Target="mailto:skhysi.8303715@sk.com" TargetMode="External"/><Relationship Id="rId1" Type="http://schemas.openxmlformats.org/officeDocument/2006/relationships/hyperlink" Target="mailto:skhysi.8303715@s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showGridLines="0" topLeftCell="A2" zoomScaleNormal="100" workbookViewId="0">
      <pane xSplit="1" ySplit="11" topLeftCell="B19" activePane="bottomRight" state="frozen"/>
      <selection pane="topRight" activeCell="B24" sqref="B24:J24"/>
      <selection pane="bottomLeft" activeCell="B24" sqref="B24:J24"/>
      <selection pane="bottomRight" activeCell="E21" sqref="E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9"/>
      <c r="B2" s="1" t="s">
        <v>1</v>
      </c>
      <c r="C2" s="2"/>
      <c r="D2" s="145"/>
      <c r="E2" s="2"/>
      <c r="F2" s="2"/>
      <c r="G2" s="24"/>
    </row>
    <row r="3" spans="1:7">
      <c r="A3" s="389"/>
      <c r="B3" s="2" t="s">
        <v>2</v>
      </c>
      <c r="C3" s="1"/>
      <c r="D3" s="146"/>
      <c r="E3" s="2"/>
      <c r="F3" s="1"/>
      <c r="G3" s="24"/>
    </row>
    <row r="4" spans="1:7" ht="15">
      <c r="A4" s="389"/>
      <c r="B4" s="182" t="s">
        <v>3</v>
      </c>
      <c r="C4" s="183"/>
      <c r="D4" s="184"/>
      <c r="E4" s="2"/>
      <c r="F4" s="183"/>
      <c r="G4" s="24"/>
    </row>
    <row r="5" spans="1:7">
      <c r="A5" s="389"/>
      <c r="B5" s="188" t="s">
        <v>4</v>
      </c>
      <c r="C5" s="185"/>
      <c r="D5" s="186"/>
      <c r="E5" s="2"/>
      <c r="F5" s="185"/>
      <c r="G5" s="24"/>
    </row>
    <row r="6" spans="1:7">
      <c r="A6" s="389"/>
      <c r="B6" s="2"/>
      <c r="C6" s="2"/>
      <c r="D6" s="145"/>
      <c r="E6" s="2"/>
      <c r="F6" s="2"/>
      <c r="G6" s="24"/>
    </row>
    <row r="7" spans="1:7">
      <c r="A7" s="389"/>
      <c r="B7" s="2"/>
      <c r="C7" s="2"/>
      <c r="D7" s="145"/>
      <c r="E7" s="2"/>
      <c r="F7" s="2"/>
      <c r="G7" s="24"/>
    </row>
    <row r="8" spans="1:7">
      <c r="A8" s="389"/>
      <c r="B8" s="2"/>
      <c r="C8" s="2"/>
      <c r="D8" s="145"/>
      <c r="E8" s="2"/>
      <c r="F8" s="2"/>
      <c r="G8" s="24"/>
    </row>
    <row r="9" spans="1:7" ht="20.25" customHeight="1">
      <c r="A9" s="389"/>
      <c r="B9" s="391" t="s">
        <v>5</v>
      </c>
      <c r="C9" s="391"/>
      <c r="D9" s="391"/>
      <c r="E9" s="391"/>
      <c r="F9" s="391"/>
      <c r="G9" s="24"/>
    </row>
    <row r="10" spans="1:7" ht="27" customHeight="1">
      <c r="A10" s="389"/>
      <c r="B10" s="392" t="s">
        <v>6</v>
      </c>
      <c r="C10" s="392"/>
      <c r="D10" s="392"/>
      <c r="E10" s="392"/>
      <c r="F10" s="392"/>
      <c r="G10" s="24"/>
    </row>
    <row r="11" spans="1:7" ht="82.5" customHeight="1">
      <c r="A11" s="389"/>
      <c r="B11" s="393"/>
      <c r="C11" s="393"/>
      <c r="D11" s="393"/>
      <c r="E11" s="393"/>
      <c r="F11" s="393"/>
      <c r="G11" s="24"/>
    </row>
    <row r="12" spans="1:7" ht="22.5">
      <c r="A12" s="389"/>
      <c r="B12" s="172" t="s">
        <v>7</v>
      </c>
      <c r="C12" s="173" t="s">
        <v>8</v>
      </c>
      <c r="D12" s="174" t="s">
        <v>9</v>
      </c>
      <c r="E12" s="173" t="s">
        <v>10</v>
      </c>
      <c r="F12" s="173" t="s">
        <v>11</v>
      </c>
      <c r="G12" s="24"/>
    </row>
    <row r="13" spans="1:7" ht="67.5">
      <c r="A13" s="389"/>
      <c r="B13" s="285">
        <v>1</v>
      </c>
      <c r="C13" s="223" t="s">
        <v>12</v>
      </c>
      <c r="D13" s="224">
        <v>44489</v>
      </c>
      <c r="E13" s="223" t="s">
        <v>12216</v>
      </c>
      <c r="F13" s="225" t="s">
        <v>12225</v>
      </c>
      <c r="G13" s="24"/>
    </row>
    <row r="14" spans="1:7" ht="56.25">
      <c r="A14" s="389"/>
      <c r="B14" s="222">
        <v>1.01</v>
      </c>
      <c r="C14" s="223" t="s">
        <v>12</v>
      </c>
      <c r="D14" s="224">
        <v>44523</v>
      </c>
      <c r="E14" s="223" t="s">
        <v>12217</v>
      </c>
      <c r="F14" s="225" t="s">
        <v>12225</v>
      </c>
      <c r="G14" s="24"/>
    </row>
    <row r="15" spans="1:7" ht="56.25">
      <c r="A15" s="389"/>
      <c r="B15" s="222">
        <v>1.02</v>
      </c>
      <c r="C15" s="223" t="s">
        <v>12</v>
      </c>
      <c r="D15" s="224">
        <v>44553</v>
      </c>
      <c r="E15" s="223" t="s">
        <v>12218</v>
      </c>
      <c r="F15" s="225" t="s">
        <v>12225</v>
      </c>
      <c r="G15" s="24"/>
    </row>
    <row r="16" spans="1:7" ht="90">
      <c r="A16" s="389"/>
      <c r="B16" s="222">
        <v>1.1000000000000001</v>
      </c>
      <c r="C16" s="223" t="s">
        <v>12</v>
      </c>
      <c r="D16" s="224">
        <v>44848</v>
      </c>
      <c r="E16" s="223" t="s">
        <v>12219</v>
      </c>
      <c r="F16" s="225" t="s">
        <v>12226</v>
      </c>
      <c r="G16" s="24"/>
    </row>
    <row r="17" spans="1:7" ht="56.25">
      <c r="A17" s="389"/>
      <c r="B17" s="222">
        <v>1.1100000000000001</v>
      </c>
      <c r="C17" s="223" t="s">
        <v>12</v>
      </c>
      <c r="D17" s="224">
        <v>44869</v>
      </c>
      <c r="E17" s="223" t="s">
        <v>12220</v>
      </c>
      <c r="F17" s="225" t="s">
        <v>12226</v>
      </c>
      <c r="G17" s="24"/>
    </row>
    <row r="18" spans="1:7" ht="56.25">
      <c r="A18" s="389"/>
      <c r="B18" s="222">
        <v>1.2</v>
      </c>
      <c r="C18" s="223" t="s">
        <v>12</v>
      </c>
      <c r="D18" s="224">
        <v>45058</v>
      </c>
      <c r="E18" s="223" t="s">
        <v>12269</v>
      </c>
      <c r="F18" s="225" t="s">
        <v>12227</v>
      </c>
      <c r="G18" s="24"/>
    </row>
    <row r="19" spans="1:7" ht="56.25">
      <c r="A19" s="389"/>
      <c r="B19" s="222">
        <v>1.3</v>
      </c>
      <c r="C19" s="223" t="s">
        <v>12</v>
      </c>
      <c r="D19" s="224">
        <v>45408</v>
      </c>
      <c r="E19" s="286" t="s">
        <v>20008</v>
      </c>
      <c r="F19" s="225" t="s">
        <v>12270</v>
      </c>
      <c r="G19" s="24"/>
    </row>
    <row r="20" spans="1:7" ht="56.25">
      <c r="A20" s="389"/>
      <c r="B20" s="291" t="s">
        <v>18642</v>
      </c>
      <c r="C20" s="223" t="s">
        <v>12</v>
      </c>
      <c r="D20" s="224">
        <v>45772</v>
      </c>
      <c r="E20" s="286" t="s">
        <v>19186</v>
      </c>
      <c r="F20" s="225" t="s">
        <v>19309</v>
      </c>
      <c r="G20" s="24"/>
    </row>
    <row r="21" spans="1:7" ht="78.75">
      <c r="A21" s="389"/>
      <c r="B21" s="291" t="s">
        <v>20112</v>
      </c>
      <c r="C21" s="223" t="s">
        <v>12</v>
      </c>
      <c r="D21" s="384">
        <v>45947</v>
      </c>
      <c r="E21" s="385" t="s">
        <v>20116</v>
      </c>
      <c r="F21" s="225" t="s">
        <v>20111</v>
      </c>
      <c r="G21" s="24"/>
    </row>
    <row r="22" spans="1:7" ht="13.5" thickBot="1">
      <c r="A22" s="390"/>
      <c r="B22" s="394" t="str">
        <f ca="1">OFFSET(L!$C$1,MATCH("General"&amp;"Cpy",L!$A:$A,0)-1,SL,,)</f>
        <v>© 2025 负责任矿物计划。保留所有权利。</v>
      </c>
      <c r="C22" s="394"/>
      <c r="D22" s="394"/>
      <c r="E22" s="394"/>
      <c r="F22" s="394"/>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28.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42.75">
      <c r="A10" s="125" t="str">
        <f t="shared" si="0"/>
        <v>InstructionsA10</v>
      </c>
      <c r="B10" s="125" t="s">
        <v>357</v>
      </c>
      <c r="C10" s="125" t="s">
        <v>390</v>
      </c>
      <c r="D10" s="125" t="s">
        <v>19361</v>
      </c>
      <c r="E10" s="238" t="s">
        <v>386</v>
      </c>
      <c r="F10" s="239" t="s">
        <v>387</v>
      </c>
      <c r="G10" s="125" t="s">
        <v>388</v>
      </c>
      <c r="H10" s="274" t="s">
        <v>389</v>
      </c>
      <c r="I10" s="125" t="s">
        <v>18476</v>
      </c>
    </row>
    <row r="11" spans="1:9" ht="28.5">
      <c r="A11" s="125" t="str">
        <f>B11&amp;C11</f>
        <v>InstructionsA11</v>
      </c>
      <c r="B11" s="125" t="s">
        <v>357</v>
      </c>
      <c r="C11" s="125" t="s">
        <v>395</v>
      </c>
      <c r="D11" s="125" t="s">
        <v>19362</v>
      </c>
      <c r="E11" s="238" t="s">
        <v>391</v>
      </c>
      <c r="F11" s="239" t="s">
        <v>392</v>
      </c>
      <c r="G11" s="125" t="s">
        <v>393</v>
      </c>
      <c r="H11" s="274" t="s">
        <v>394</v>
      </c>
      <c r="I11" s="125" t="s">
        <v>18477</v>
      </c>
    </row>
    <row r="12" spans="1:9" ht="42.7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5.5">
      <c r="A16" s="125" t="str">
        <f t="shared" si="0"/>
        <v>InstructionsA16</v>
      </c>
      <c r="B16" s="125" t="s">
        <v>357</v>
      </c>
      <c r="C16" s="125" t="s">
        <v>420</v>
      </c>
      <c r="D16" s="125" t="s">
        <v>19367</v>
      </c>
      <c r="E16" s="238" t="s">
        <v>416</v>
      </c>
      <c r="F16" s="239" t="s">
        <v>417</v>
      </c>
      <c r="G16" s="125" t="s">
        <v>418</v>
      </c>
      <c r="H16" s="274" t="s">
        <v>419</v>
      </c>
      <c r="I16" s="125" t="s">
        <v>18482</v>
      </c>
    </row>
    <row r="17" spans="1:9" ht="28.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2.7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8.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99.75">
      <c r="A25" s="125" t="str">
        <f t="shared" si="0"/>
        <v>InstructionsA26</v>
      </c>
      <c r="B25" s="125" t="s">
        <v>357</v>
      </c>
      <c r="C25" s="125" t="s">
        <v>453</v>
      </c>
      <c r="D25" s="125" t="s">
        <v>19290</v>
      </c>
      <c r="E25" s="238" t="s">
        <v>19520</v>
      </c>
      <c r="F25" s="269" t="s">
        <v>19524</v>
      </c>
      <c r="G25" s="125" t="s">
        <v>19521</v>
      </c>
      <c r="H25" s="274" t="s">
        <v>19522</v>
      </c>
      <c r="I25" s="125" t="s">
        <v>19523</v>
      </c>
    </row>
    <row r="26" spans="1:9" ht="242.25">
      <c r="A26" s="125" t="str">
        <f t="shared" si="0"/>
        <v>InstructionsA27</v>
      </c>
      <c r="B26" s="125" t="s">
        <v>357</v>
      </c>
      <c r="C26" s="125" t="s">
        <v>454</v>
      </c>
      <c r="D26" s="125" t="s">
        <v>19525</v>
      </c>
      <c r="E26" s="242" t="s">
        <v>19526</v>
      </c>
      <c r="F26" s="269" t="s">
        <v>19902</v>
      </c>
      <c r="G26" s="125" t="s">
        <v>19538</v>
      </c>
      <c r="H26" s="274" t="s">
        <v>19527</v>
      </c>
      <c r="I26" s="125" t="s">
        <v>19528</v>
      </c>
    </row>
    <row r="27" spans="1:9" ht="42.75">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56.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42.5">
      <c r="A32" s="125" t="str">
        <f t="shared" si="2"/>
        <v>InstructionsA33</v>
      </c>
      <c r="B32" s="125" t="s">
        <v>357</v>
      </c>
      <c r="C32" s="125" t="s">
        <v>465</v>
      </c>
      <c r="D32" s="125" t="s">
        <v>19294</v>
      </c>
      <c r="E32" s="378" t="s">
        <v>19539</v>
      </c>
      <c r="F32" s="243" t="s">
        <v>19915</v>
      </c>
      <c r="G32" s="125" t="s">
        <v>19540</v>
      </c>
      <c r="H32" s="274" t="s">
        <v>19541</v>
      </c>
      <c r="I32" s="125" t="s">
        <v>19542</v>
      </c>
    </row>
    <row r="33" spans="1:9" ht="142.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99.2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28.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56.5">
      <c r="A41" s="125" t="str">
        <f>B41&amp;C41</f>
        <v>InstructionsA43</v>
      </c>
      <c r="B41" s="125" t="s">
        <v>357</v>
      </c>
      <c r="C41" s="125" t="s">
        <v>492</v>
      </c>
      <c r="D41" s="125" t="s">
        <v>487</v>
      </c>
      <c r="E41" s="238" t="s">
        <v>488</v>
      </c>
      <c r="F41" s="269" t="s">
        <v>489</v>
      </c>
      <c r="G41" s="125" t="s">
        <v>490</v>
      </c>
      <c r="H41" s="274" t="s">
        <v>491</v>
      </c>
      <c r="I41" s="125" t="s">
        <v>18493</v>
      </c>
    </row>
    <row r="42" spans="1:9" ht="85.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56.75">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85.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71.2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14">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85.2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13.5">
      <c r="A77" s="125" t="str">
        <f t="shared" si="0"/>
        <v>InstructionsA83</v>
      </c>
      <c r="B77" s="125" t="s">
        <v>357</v>
      </c>
      <c r="C77" s="125" t="s">
        <v>19509</v>
      </c>
      <c r="D77" s="125" t="s">
        <v>610</v>
      </c>
      <c r="E77" s="238" t="s">
        <v>611</v>
      </c>
      <c r="F77" s="239" t="s">
        <v>612</v>
      </c>
      <c r="G77" s="249" t="s">
        <v>613</v>
      </c>
      <c r="H77" s="274" t="s">
        <v>614</v>
      </c>
      <c r="I77" s="125" t="s">
        <v>18519</v>
      </c>
    </row>
    <row r="78" spans="1:9" ht="171">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199.5">
      <c r="A113" s="125" t="str">
        <f t="shared" si="7"/>
        <v>DefinitionsC5</v>
      </c>
      <c r="B113" s="125" t="s">
        <v>645</v>
      </c>
      <c r="C113" s="125" t="s">
        <v>777</v>
      </c>
      <c r="D113" s="125" t="s">
        <v>778</v>
      </c>
      <c r="E113" s="238" t="s">
        <v>779</v>
      </c>
      <c r="F113" s="239" t="s">
        <v>780</v>
      </c>
      <c r="G113" s="125" t="s">
        <v>781</v>
      </c>
      <c r="H113" s="274" t="s">
        <v>782</v>
      </c>
      <c r="I113" s="125" t="s">
        <v>18541</v>
      </c>
    </row>
    <row r="114" spans="1:9" ht="114">
      <c r="A114" s="125" t="str">
        <f t="shared" si="7"/>
        <v>DefinitionsC6</v>
      </c>
      <c r="B114" s="125" t="s">
        <v>645</v>
      </c>
      <c r="C114" s="125" t="s">
        <v>783</v>
      </c>
      <c r="D114" s="125" t="s">
        <v>19345</v>
      </c>
      <c r="E114" s="238" t="s">
        <v>19377</v>
      </c>
      <c r="F114" s="239" t="s">
        <v>19930</v>
      </c>
      <c r="G114" s="125" t="s">
        <v>19378</v>
      </c>
      <c r="H114" s="274" t="s">
        <v>19379</v>
      </c>
      <c r="I114" s="125" t="s">
        <v>19380</v>
      </c>
    </row>
    <row r="115" spans="1:9" ht="156.75">
      <c r="A115" s="125" t="str">
        <f t="shared" si="7"/>
        <v>DefinitionsC7</v>
      </c>
      <c r="B115" s="125" t="s">
        <v>645</v>
      </c>
      <c r="C115" s="125" t="s">
        <v>789</v>
      </c>
      <c r="D115" s="125" t="s">
        <v>784</v>
      </c>
      <c r="E115" s="238" t="s">
        <v>785</v>
      </c>
      <c r="F115" s="239" t="s">
        <v>786</v>
      </c>
      <c r="G115" s="125" t="s">
        <v>787</v>
      </c>
      <c r="H115" s="274" t="s">
        <v>788</v>
      </c>
      <c r="I115" s="125" t="s">
        <v>18542</v>
      </c>
    </row>
    <row r="116" spans="1:9" ht="142.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42.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42.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28">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28.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2.75">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 网站：(http://www.responsiblemineralsinitiative.org/)</v>
      </c>
      <c r="B1" s="178"/>
    </row>
    <row r="2" spans="1:2" ht="15">
      <c r="A2" s="93" t="str">
        <f ca="1">OFFSET(L!$C$1,MATCH("Instructions"&amp;ADDRESS(ROW(),COLUMN(),4),L!$A:$A,0)-1,SL,,)</f>
        <v>介绍</v>
      </c>
      <c r="B2" s="178"/>
    </row>
    <row r="3" spans="1:2" ht="168.75" customHeight="1">
      <c r="A3" s="92"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8"/>
    </row>
    <row r="4" spans="1:2" ht="16.5" customHeight="1">
      <c r="A4" s="216"/>
      <c r="B4" s="178"/>
    </row>
    <row r="5" spans="1:2" ht="42" customHeight="1">
      <c r="A5" s="217" t="str">
        <f ca="1">OFFSET(L!$C$1,MATCH("Instructions"&amp;ADDRESS(ROW(),COLUMN(),4),L!$A:$A,0)-1,SL,,)</f>
        <v>公司资料填写说明（第7-26行）。只限英文作答</v>
      </c>
      <c r="B5" s="178"/>
    </row>
    <row r="6" spans="1:2" ht="35.25" customHeight="1">
      <c r="A6" s="93" t="str">
        <f ca="1">OFFSET(L!$C$1,MATCH("Instructions"&amp;ADDRESS(ROW(),COLUMN(),4),L!$A:$A,0)-1,SL,,)</f>
        <v>注：带星号（*）的栏目必须填写</v>
      </c>
      <c r="B6" s="178"/>
    </row>
    <row r="7" spans="1:2" ht="48" customHeight="1">
      <c r="A7" s="195" t="str">
        <f ca="1">OFFSET(L!$C$1,MATCH("Instructions"&amp;ADDRESS(ROW(),COLUMN(),4),L!$A:$A,0)-1,SL,,)</f>
        <v>1. 插入贵公司的法定名称。请不要使用缩写。
在此字段中，您可以选择添加其他商业名称、营业名称等。此栏必须填写。</v>
      </c>
      <c r="B7" s="178"/>
    </row>
    <row r="8" spans="1:2" ht="240">
      <c r="A8" s="195"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8"/>
    </row>
    <row r="9" spans="1:2" ht="60">
      <c r="A9" s="195"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178"/>
    </row>
    <row r="10" spans="1:2" ht="34.5" customHeight="1">
      <c r="A10" s="92" t="str">
        <f ca="1">OFFSET(L!$C$1,MATCH("Instructions"&amp;ADDRESS(ROW(),COLUMN(),4),L!$A:$A,0)-1,SL,,)</f>
        <v>3. 输入贵公司的唯一识别序号或编号
（DUNS号码，VAT号码，客户特定识别码等）</v>
      </c>
      <c r="B10" s="178"/>
    </row>
    <row r="11" spans="1:2" ht="20.25" customHeight="1">
      <c r="A11" s="92" t="str">
        <f ca="1">OFFSET(L!$C$1,MATCH("Instructions"&amp;ADDRESS(ROW(),COLUMN(),4),L!$A:$A,0)-1,SL,,)</f>
        <v>4. 输入唯一识别序号或编号的出处 （如“DUNS”，“VAT”，“客户”等）</v>
      </c>
      <c r="B11" s="178"/>
    </row>
    <row r="12" spans="1:2" ht="20.25" customHeight="1">
      <c r="A12" s="92" t="str">
        <f ca="1">OFFSET(L!$C$1,MATCH("Instructions"&amp;ADDRESS(ROW(),COLUMN(),4),L!$A:$A,0)-1,SL,,)</f>
        <v>5. 插入贵公司的完整地址（街道、城市、州、国家或地区、邮政编码）。此为必填字段。</v>
      </c>
      <c r="B12" s="178"/>
    </row>
    <row r="13" spans="1:2" ht="35.25" customHeight="1">
      <c r="A13" s="92" t="str">
        <f ca="1">OFFSET(L!$C$1,MATCH("Instructions"&amp;ADDRESS(ROW(),COLUMN(),4),L!$A:$A,0)-1,SL,,)</f>
        <v>6. 插入与申报信息内容相关的联系人姓名。
此栏必须填写。</v>
      </c>
      <c r="B13" s="178"/>
    </row>
    <row r="14" spans="1:2" ht="33" customHeight="1">
      <c r="A14" s="92" t="str">
        <f ca="1">OFFSET(L!$C$1,MATCH("Instructions"&amp;ADDRESS(ROW(),COLUMN(),4),L!$A:$A,0)-1,SL,,)</f>
        <v>7. 插入联系人的电子邮件地址。如果没有电子邮件地址，请说明“无”或“不适用”。如留空此字段，会导致此表格出错。此为必填字段。</v>
      </c>
      <c r="B14" s="178"/>
    </row>
    <row r="15" spans="1:2" ht="20.25" customHeight="1">
      <c r="A15" s="92" t="str">
        <f ca="1">OFFSET(L!$C$1,MATCH("Instructions"&amp;ADDRESS(ROW(),COLUMN(),4),L!$A:$A,0)-1,SL,,)</f>
        <v>8. 插入联系人的电话号码。此栏必须填写。</v>
      </c>
      <c r="B15" s="178"/>
    </row>
    <row r="16" spans="1:2" ht="49.5" customHeight="1">
      <c r="A16" s="92" t="str">
        <f ca="1">OFFSET(L!$C$1,MATCH("Instructions"&amp;ADDRESS(ROW(),COLUMN(),4),L!$A:$A,0)-1,SL,,)</f>
        <v>9. 插入负责申报信息内容的人的姓名。
授权人可能是另一人而非联系人。使用“相
同”字眼或类似认定以提供授权人的姓名是不正确的。此栏必须填写。</v>
      </c>
      <c r="B16" s="178"/>
    </row>
    <row r="17" spans="1:2" ht="32.25" customHeight="1">
      <c r="A17" s="92" t="str">
        <f ca="1">OFFSET(L!$C$1,MATCH("Instructions"&amp;ADDRESS(ROW(),COLUMN(),4),L!$A:$A,0)-1,SL,,)</f>
        <v>10. 输入授权人的职位。 此为选填字段。</v>
      </c>
      <c r="B17" s="178"/>
    </row>
    <row r="18" spans="1:2" ht="30">
      <c r="A18" s="92" t="str">
        <f ca="1">OFFSET(L!$C$1,MATCH("Instructions"&amp;ADDRESS(ROW(),COLUMN(),4),L!$A:$A,0)-1,SL,,)</f>
        <v>11. 插入授权人的电子邮件地址。
如果电子邮件地址不可用，说明“不可用”或“n/a”。空白字段可能导致表格填写错误。此栏必须填写。</v>
      </c>
      <c r="B18" s="178"/>
    </row>
    <row r="19" spans="1:2" ht="31.5" customHeight="1">
      <c r="A19" s="92" t="str">
        <f ca="1">OFFSET(L!$C$1,MATCH("Instructions"&amp;ADDRESS(ROW(),COLUMN(),4),L!$A:$A,0)-1,SL,,)</f>
        <v>12. 插入授权人的电话号码。此字段自由选择填写。</v>
      </c>
      <c r="B19" s="178"/>
    </row>
    <row r="20" spans="1:2" ht="35.450000000000003" customHeight="1">
      <c r="A20" s="92" t="str">
        <f ca="1">OFFSET(L!$C$1,MATCH("Instructions"&amp;ADDRESS(ROW(),COLUMN(),4),L!$A:$A,0)-1,SL,,)</f>
        <v>13. 请使用以下格式输入表格填写完毕的
日期：年—月—日。此栏必须填写。</v>
      </c>
      <c r="B20" s="178"/>
    </row>
    <row r="21" spans="1:2" ht="40.5" customHeight="1">
      <c r="A21" s="92" t="str">
        <f ca="1">OFFSET(L!$C$1,MATCH("Instructions"&amp;ADDRESS(ROW(),COLUMN(),4),L!$A:$A,0)-1,SL,,)</f>
        <v>14. 申报人应按“公司名-年月日.xlsx”
格式来命名并存档本报告。（日期格式为年-月-日）</v>
      </c>
      <c r="B21" s="178"/>
    </row>
    <row r="22" spans="1:2" ht="17.45" customHeight="1">
      <c r="A22" s="216"/>
      <c r="B22" s="178"/>
    </row>
    <row r="23" spans="1:2" ht="42.75" customHeight="1">
      <c r="A23" s="93" t="str">
        <f ca="1">OFFSET(L!$C$1,MATCH("Instructions"&amp;ADDRESS(ROW(),COLUMN(),4),L!$A:$A,0)-1,SL,,)</f>
        <v>六个申报范围问题的答复说明（第 28 - 107 行）。
仅以英文提供答复</v>
      </c>
      <c r="B23" s="178"/>
    </row>
    <row r="24" spans="1:2" ht="30">
      <c r="A24" s="93"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8"/>
    </row>
    <row r="25" spans="1:2" ht="30.75" customHeight="1">
      <c r="A25" s="93" t="str">
        <f ca="1">OFFSET(L!$C$1,MATCH("Instructions"&amp;ADDRESS(ROW(),COLUMN(),4),L!$A:$A,0)-1,SL,,)</f>
        <v>按要求在备注部分提供备注来进一步说明您的答复。</v>
      </c>
      <c r="B25" s="178"/>
    </row>
    <row r="26" spans="1:2" ht="46.5" customHeight="1">
      <c r="A26" s="93"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8"/>
    </row>
    <row r="27" spans="1:2" ht="90">
      <c r="A27" s="92"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8"/>
    </row>
    <row r="28" spans="1:2" ht="36" customHeight="1">
      <c r="A28" s="92" t="str">
        <f ca="1">OFFSET(L!$C$1,MATCH("Instructions"&amp;ADDRESS(ROW(),COLUMN(),4),L!$A:$A,0)-1,SL,,)</f>
        <v>部分公司可能要求给出“否”答复的证据，这些证据应当输入备注字段。</v>
      </c>
      <c r="B28" s="178"/>
    </row>
    <row r="29" spans="1:2" ht="105">
      <c r="A29" s="92"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8"/>
    </row>
    <row r="30" spans="1:2" ht="75">
      <c r="A30" s="92"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8"/>
    </row>
    <row r="31" spans="1:2" ht="90">
      <c r="A31" s="92"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8"/>
    </row>
    <row r="32" spans="1:2" ht="165">
      <c r="A32" s="92"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8"/>
    </row>
    <row r="33" spans="1:2" ht="30">
      <c r="A33" s="92"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8"/>
    </row>
    <row r="34" spans="1:2" ht="30">
      <c r="A34" s="92"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8"/>
    </row>
    <row r="35" spans="1:2" ht="15">
      <c r="A35" s="226"/>
      <c r="B35" s="178"/>
    </row>
    <row r="36" spans="1:2" ht="68.45" customHeight="1">
      <c r="A36" s="217" t="str">
        <f ca="1">OFFSET(L!$C$1,MATCH("Instructions"&amp;ADDRESS(ROW(),COLUMN(),4),L!$A:$A,0)-1,SL,,)</f>
        <v>问题 A – G 回答说明（113 - 137 行）。如果为指定矿产回答问题 1 和 2 的答复为“是”，则必须回答问题 A 到 G。
仅以英文提供答复。</v>
      </c>
      <c r="B36" s="178"/>
    </row>
    <row r="37" spans="1:2" ht="90">
      <c r="A37" s="217"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8"/>
    </row>
    <row r="38" spans="1:2" ht="15">
      <c r="A38" s="92" t="str">
        <f ca="1">OFFSET(L!$C$1,MATCH("Instructions"&amp;ADDRESS(ROW(),COLUMN(),4),L!$A:$A,0)-1,SL,,)</f>
        <v>A. 此申报是为披露公司是否具有可公开查阅的负责任矿物采购政策。以“是”或“否”来答复此问题。</v>
      </c>
      <c r="B38" s="178"/>
    </row>
    <row r="39" spans="1:2" ht="30">
      <c r="A39" s="92" t="str">
        <f ca="1">OFFSET(L!$C$1,MATCH("Instructions"&amp;ADDRESS(ROW(),COLUMN(),4),L!$A:$A,0)-1,SL,,)</f>
        <v>B. 此申报是为披露公司的负责任矿物采购政策是否可在公司网站上获取。以“是”或“否”来答复此问题。如果答案为“是”，请在备注字段中填写 URL。此字段必须填写。</v>
      </c>
      <c r="B39" s="178"/>
    </row>
    <row r="40" spans="1:2" ht="30">
      <c r="A40" s="92"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8"/>
    </row>
    <row r="41" spans="1:2" ht="60">
      <c r="A41" s="92"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8"/>
    </row>
    <row r="42" spans="1:2" ht="120">
      <c r="A42" s="92"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8"/>
    </row>
    <row r="43" spans="1:2" ht="135">
      <c r="A43" s="92"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8"/>
    </row>
    <row r="44" spans="1:2" ht="30">
      <c r="A44" s="92" t="str">
        <f ca="1">OFFSET(L!$C$1,MATCH("Instructions"&amp;ADDRESS(ROW(),COLUMN(),4),L!$A:$A,0)-1,SL,,)</f>
        <v>G. 此问题是要披露公司的审核流程是否
包括纠正措施管理。以“是”或“否”来答复此问题。须在问题备注字段记录备注。此栏必须填写。</v>
      </c>
      <c r="B44" s="178"/>
    </row>
    <row r="45" spans="1:2" ht="15.95" customHeight="1">
      <c r="A45" s="216"/>
      <c r="B45" s="178"/>
    </row>
    <row r="46" spans="1:2" ht="45">
      <c r="A46" s="93" t="str">
        <f ca="1">OFFSET(L!$C$1,MATCH("Instructions"&amp;ADDRESS(ROW(),COLUMN(),4),L!$A:$A,0)-1,SL,,)</f>
        <v>冶炼厂名单工作表的填写说明。只限英文作答
注：带星号（*）列表示此区域必须填写。</v>
      </c>
      <c r="B46" s="178"/>
    </row>
    <row r="47" spans="1:2" ht="63.75" customHeight="1">
      <c r="A47" s="93"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8"/>
    </row>
    <row r="48" spans="1:2" ht="51.95" customHeight="1">
      <c r="A48" s="92" t="str">
        <f ca="1">OFFSET(L!$C$1,MATCH("Instructions"&amp;ADDRESS(ROW(),COLUMN(),4),L!$A:$A,0)-1,SL,,)</f>
        <v>1. 冶炼厂识别输入列－如果您知道冶炼厂
识别号码，则在 A 列输入号码（B、C、D、
E、F、G、I 和 J 列将自动填入）。A 列不会自动填入。</v>
      </c>
      <c r="B48" s="178"/>
    </row>
    <row r="49" spans="1:2" ht="43.5" customHeight="1">
      <c r="A49" s="92" t="str">
        <f ca="1">OFFSET(L!$C$1,MATCH("Instructions"&amp;ADDRESS(ROW(),COLUMN(),4),L!$A:$A,0)-1,SL,,)</f>
        <v>2. 金属（*）- 在下拉菜单中选择
正在录入信息的冶炼厂所提炼的金属。仅当问题 1 和问题 2 中关于指定矿产的回答为“是”时，才会出现金属。此栏必须填写。</v>
      </c>
      <c r="B49" s="178"/>
    </row>
    <row r="50" spans="1:2" ht="90">
      <c r="A50" s="92"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8"/>
    </row>
    <row r="51" spans="1:2" ht="45">
      <c r="A51" s="92" t="str">
        <f ca="1">OFFSET(L!$C$1,MATCH("Instructions"&amp;ADDRESS(ROW(),COLUMN(),4),L!$A:$A,0)-1,SL,,)</f>
        <v>4. 冶炼厂名称 (1)- 如果在 C 列选择了
“冶炼厂未列出”，则填入冶炼厂名称。当在 C 列选择了冶炼厂名称后，
此字段将自动填充。此字段必须填写。</v>
      </c>
      <c r="B51" s="178"/>
    </row>
    <row r="52" spans="1:2" ht="45.75" customHeight="1">
      <c r="A52" s="92" t="str">
        <f ca="1">OFFSET(L!$C$1,MATCH("Instructions"&amp;ADDRESS(ROW(),COLUMN(),4),L!$A:$A,0)-1,SL,,)</f>
        <v>5. 冶炼厂所在国家 (*) - 当在 C 列选择了
冶炼厂名称，此字段将自动填充。如果在 C 列选择了“冶炼厂未列出”，则使用下拉菜单选择冶炼厂的国家位置。此栏必须填写。</v>
      </c>
      <c r="B52" s="178"/>
    </row>
    <row r="53" spans="1:2" ht="45">
      <c r="A53" s="92"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8"/>
    </row>
    <row r="54" spans="1:2" ht="45">
      <c r="A54" s="92" t="str">
        <f ca="1">OFFSET(L!$C$1,MATCH("Instructions"&amp;ADDRESS(ROW(),COLUMN(),4),L!$A:$A,0)-1,SL,,)</f>
        <v xml:space="preserve">7. 冶炼厂识别号码 -  F 列包括所有的
冶炼厂识别号码。如果在 C 列中选出冶炼厂
名称，此栏会自动填入。 </v>
      </c>
      <c r="B54" s="178"/>
    </row>
    <row r="55" spans="1:2" ht="35.450000000000003" customHeight="1">
      <c r="A55" s="92" t="str">
        <f ca="1">OFFSET(L!$C$1,MATCH("Instructions"&amp;ADDRESS(ROW(),COLUMN(),4),L!$A:$A,0)-1,SL,,)</f>
        <v>8. 冶炼厂所在街道 - 提供冶炼厂所在街道的名称。</v>
      </c>
      <c r="B55" s="178"/>
    </row>
    <row r="56" spans="1:2" ht="15">
      <c r="A56" s="92" t="str">
        <f ca="1">OFFSET(L!$C$1,MATCH("Instructions"&amp;ADDRESS(ROW(),COLUMN(),4),L!$A:$A,0)-1,SL,,)</f>
        <v>9. 冶炼厂所在城市 - 提供冶炼厂所在城市的名称。</v>
      </c>
      <c r="B56" s="178"/>
    </row>
    <row r="57" spans="1:2" ht="33.950000000000003" customHeight="1">
      <c r="A57" s="92" t="str">
        <f ca="1">OFFSET(L!$C$1,MATCH("Instructions"&amp;ADDRESS(ROW(),COLUMN(),4),L!$A:$A,0)-1,SL,,)</f>
        <v>10. 冶炼厂地点： 州/省（如适用）- 提供冶炼厂所在的州/省。</v>
      </c>
      <c r="B57" s="178"/>
    </row>
    <row r="58" spans="1:2" ht="105">
      <c r="A58" s="92"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8"/>
    </row>
    <row r="59" spans="1:2" ht="30">
      <c r="A59" s="92"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8"/>
    </row>
    <row r="60" spans="1:2" ht="45">
      <c r="A60" s="92"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8"/>
    </row>
    <row r="61" spans="1:2" ht="45">
      <c r="A61" s="92"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8"/>
    </row>
    <row r="62" spans="1:2" ht="99.95" customHeight="1">
      <c r="A62" s="92" t="str">
        <f ca="1">OFFSET(L!$C$1,MATCH("Instructions"&amp;ADDRESS(ROW(),COLUMN(),4),L!$A:$A,0)-1,SL,,)</f>
        <v>15. 表明冶炼厂是否仅从回收料或报废料资源
中获取冶炼过程的来料。此问题自由选择答
复。本问题的允许答复有：
- 是
- 否
- 不知道</v>
      </c>
      <c r="B62" s="178"/>
    </row>
    <row r="63" spans="1:2" ht="45">
      <c r="A63" s="92" t="str">
        <f ca="1">OFFSET(L!$C$1,MATCH("Instructions"&amp;ADDRESS(ROW(),COLUMN(),4),L!$A:$A,0)-1,SL,,)</f>
        <v>16. 注释 - 用自由的格式的文字栏来输入
任何有关冶炼厂的意见。例如：冶炼厂正在被
YYY公司收购</v>
      </c>
      <c r="B63" s="178"/>
    </row>
    <row r="64" spans="1:2" ht="15">
      <c r="A64" s="216"/>
      <c r="B64" s="178"/>
    </row>
    <row r="65" spans="1:2" ht="15">
      <c r="A65" s="217" t="str">
        <f ca="1">OFFSET(L!$C$1,MATCH("Instructions"&amp;ADDRESS(ROW(),COLUMN(),4),L!$A:$A,0)-1,SL,,)</f>
        <v>矿厂列表选项卡的填写说明。请仅以英文作答。</v>
      </c>
      <c r="B65" s="178"/>
    </row>
    <row r="66" spans="1:2" ht="15">
      <c r="A66" s="92" t="str">
        <f ca="1">OFFSET(L!$C$1,MATCH("Instructions"&amp;ADDRESS(ROW(),COLUMN(),4),L!$A:$A,0)-1,SL,,)</f>
        <v>1. 金属 - 在下拉菜单中，选择正在输入信息的矿厂所提炼的金属。仅当问题 1 和问题 2 中关于指定矿产的回答为“是”时，才会出现金属。</v>
      </c>
      <c r="B66" s="178"/>
    </row>
    <row r="67" spans="1:2" ht="15">
      <c r="A67" s="92" t="str">
        <f ca="1">OFFSET(L!$C$1,MATCH("Instructions"&amp;ADDRESS(ROW(),COLUMN(),4),L!$A:$A,0)-1,SL,,)</f>
        <v>2. 从该矿厂采购的冶炼厂的名称 - 请尽可能填写从所列矿厂或矿场采购的冶炼厂的名称。</v>
      </c>
      <c r="B67" s="178"/>
    </row>
    <row r="68" spans="1:2" ht="15">
      <c r="A68" s="92" t="str">
        <f ca="1">OFFSET(L!$C$1,MATCH("Instructions"&amp;ADDRESS(ROW(),COLUMN(),4),L!$A:$A,0)-1,SL,,)</f>
        <v>3. 矿厂名称 - 提供矿厂的名称。</v>
      </c>
      <c r="B68" s="178"/>
    </row>
    <row r="69" spans="1:2" ht="30">
      <c r="A69" s="92"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8"/>
    </row>
    <row r="70" spans="1:2" ht="15">
      <c r="A70" s="92" t="str">
        <f ca="1">OFFSET(L!$C$1,MATCH("Instructions"&amp;ADDRESS(ROW(),COLUMN(),4),L!$A:$A,0)-1,SL,,)</f>
        <v>5. 矿厂识别号颁发者 - 这是 D 栏中输入的矿厂识别号的颁发者。</v>
      </c>
      <c r="B70" s="178"/>
    </row>
    <row r="71" spans="1:2" ht="15">
      <c r="A71" s="92" t="str">
        <f ca="1">OFFSET(L!$C$1,MATCH("Instructions"&amp;ADDRESS(ROW(),COLUMN(),4),L!$A:$A,0)-1,SL,,)</f>
        <v>6. 矿厂识别号颁发者 - 这是 D 栏中输入的矿厂识别号的颁发者。</v>
      </c>
      <c r="B71" s="178"/>
    </row>
    <row r="72" spans="1:2" ht="15">
      <c r="A72" s="92" t="str">
        <f ca="1">OFFSET(L!$C$1,MATCH("Instructions"&amp;ADDRESS(ROW(),COLUMN(),4),L!$A:$A,0)-1,SL,,)</f>
        <v>7. 矿厂所在街道 - 提供矿厂所在街道的名称。</v>
      </c>
      <c r="B72" s="178"/>
    </row>
    <row r="73" spans="1:2" ht="15">
      <c r="A73" s="92" t="str">
        <f ca="1">OFFSET(L!$C$1,MATCH("Instructions"&amp;ADDRESS(ROW(),COLUMN(),4),L!$A:$A,0)-1,SL,,)</f>
        <v>8. 矿厂所在城市 - 提供矿厂所在城市的名称。</v>
      </c>
      <c r="B73" s="178"/>
    </row>
    <row r="74" spans="1:2" ht="15">
      <c r="A74" s="92" t="str">
        <f ca="1">OFFSET(L!$C$1,MATCH("Instructions"&amp;ADDRESS(ROW(),COLUMN(),4),L!$A:$A,0)-1,SL,,)</f>
        <v>9. 矿厂地点：州/省（如适用）- 提供矿厂所在的州/省。</v>
      </c>
      <c r="B74" s="178"/>
    </row>
    <row r="75" spans="1:2" ht="60">
      <c r="A75" s="92"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8"/>
    </row>
    <row r="76" spans="1:2" ht="15">
      <c r="A76" s="92" t="str">
        <f ca="1">OFFSET(L!$C$1,MATCH("Instructions"&amp;ADDRESS(ROW(),COLUMN(),4),L!$A:$A,0)-1,SL,,)</f>
        <v>11. 矿厂联系人电子邮件 - 填写被确定为矿厂联系人的电子邮件。例如： John.Smith@MineXXX.com。填写此字段栏前，请阅读矿厂联系人姓名填写指引。</v>
      </c>
      <c r="B76" s="178"/>
    </row>
    <row r="77" spans="1:2" ht="30">
      <c r="A77" s="92"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8"/>
    </row>
    <row r="78" spans="1:2" ht="15">
      <c r="A78" s="92" t="str">
        <f ca="1">OFFSET(L!$C$1,MATCH("Instructions"&amp;ADDRESS(ROW(),COLUMN(),4),L!$A:$A,0)-1,SL,,)</f>
        <v>13. 注释 - 无格式限制的文字栏，可输入有关矿厂的任何意见。例如：矿厂正在被 YYY 公司收购</v>
      </c>
      <c r="B78" s="178"/>
    </row>
    <row r="79" spans="1:2" ht="15">
      <c r="A79" s="216"/>
      <c r="B79" s="178"/>
    </row>
    <row r="80" spans="1:2" ht="75">
      <c r="A80" s="217"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8"/>
    </row>
    <row r="81" spans="1:2" ht="15">
      <c r="A81" s="216"/>
      <c r="B81" s="178"/>
    </row>
    <row r="82" spans="1:2" ht="18" customHeight="1">
      <c r="A82" s="93" t="str">
        <f ca="1">OFFSET(L!$C$1,MATCH("Instructions"&amp;ADDRESS(ROW(),COLUMN(),4),L!$A:$A,0)-1,SL,,)</f>
        <v>条款和条件
如有异议，以英文版扩展矿产报告模板为准。</v>
      </c>
      <c r="B82" s="178"/>
    </row>
    <row r="83" spans="1:2" ht="60">
      <c r="A83" s="93"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8"/>
    </row>
    <row r="84" spans="1:2" ht="60">
      <c r="A84" s="93"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8"/>
    </row>
    <row r="85" spans="1:2" ht="45">
      <c r="A85" s="93"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8"/>
    </row>
    <row r="86" spans="1:2" ht="105">
      <c r="A86" s="93"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8"/>
    </row>
    <row r="87" spans="1:2" ht="30">
      <c r="A87" s="93"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8"/>
    </row>
    <row r="88" spans="1:2" ht="15">
      <c r="A88" s="93" t="str">
        <f ca="1">OFFSET(L!$C$1,MATCH("Instructions"&amp;ADDRESS(ROW(),COLUMN(),4),L!$A:$A,0)-1,SL,,)</f>
        <v>访问和使用此目录或任何工具以及考虑此目录和任何工具时，即表示该用户同意上述条款。</v>
      </c>
      <c r="B88" s="178"/>
    </row>
    <row r="89" spans="1:2" ht="15">
      <c r="A89" s="92" t="str">
        <f ca="1">OFFSET(L!$C$1,MATCH("General"&amp;"Cpy",L!$A:$A,0)-1,SL,,)</f>
        <v>© 2025 负责任矿物计划。保留所有权利。</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24"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5"/>
      <c r="B1" s="396"/>
      <c r="C1" s="396"/>
      <c r="D1" s="397"/>
    </row>
    <row r="2" spans="1:8" ht="15">
      <c r="A2" s="175"/>
      <c r="B2" s="176" t="str">
        <f ca="1">OFFSET(L!$C$1,MATCH("Definitions"&amp;ADDRESS(ROW(),COLUMN(),4),L!$A:$A,0)-1,SL,,)</f>
        <v>项目</v>
      </c>
      <c r="C2" s="176" t="str">
        <f ca="1">OFFSET(L!$C$1,MATCH("Definitions"&amp;ADDRESS(ROW(),COLUMN(),4),L!$A:$A,0)-1,SL,,)</f>
        <v>定义</v>
      </c>
      <c r="D2" s="399"/>
      <c r="E2" s="177"/>
    </row>
    <row r="3" spans="1:8" ht="30">
      <c r="A3" s="175"/>
      <c r="B3" s="176" t="str">
        <f ca="1">OFFSET(L!$C$1,MATCH("Definitions"&amp;ADDRESS(ROW(),COLUMN(),4),L!$A:$A,0)-1,SL,,)</f>
        <v>授权人</v>
      </c>
      <c r="C3" s="176" t="str">
        <f ca="1">OFFSET(L!$C$1,MATCH("Definitions"&amp;ADDRESS(ROW(),COLUMN(),4),L!$A:$A,0)-1,SL,,)</f>
        <v xml:space="preserve">此栏目定义对申报内容负责的责任人.授权人可能与申报内容责任人不一致，故不能填写“相同一样”, 需提供授权人的姓名。 </v>
      </c>
      <c r="D3" s="399"/>
      <c r="E3" s="178"/>
    </row>
    <row r="4" spans="1:8" ht="60">
      <c r="A4" s="175"/>
      <c r="B4" s="176" t="str">
        <f ca="1">OFFSET(L!$C$1,MATCH("Definitions"&amp;ADDRESS(ROW(),COLUMN(),4),L!$A:$A,0)-1,SL,,)</f>
        <v>钴精炼厂</v>
      </c>
      <c r="C4" s="176" t="str">
        <f ca="1">OFFSET(L!$C$1,MATCH("Definitions"&amp;ADDRESS(ROW(),COLUMN(),4),L!$A:$A,0)-1,SL,,)</f>
        <v>处理钴精矿、中间产品或再循环材料并生产直接用于下游制造工艺的钴产品的实体。</v>
      </c>
      <c r="D4" s="399"/>
      <c r="E4" s="178" t="s">
        <v>13</v>
      </c>
    </row>
    <row r="5" spans="1:8" ht="75">
      <c r="A5" s="175"/>
      <c r="B5" s="176" t="str">
        <f ca="1">OFFSET(L!$C$1,MATCH("Definitions"&amp;ADDRESS(ROW(),COLUMN(),4),L!$A:$A,0)-1,SL,,)</f>
        <v>受冲突影响和高风险地区 (CAHRA)</v>
      </c>
      <c r="C5" s="176"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9"/>
      <c r="E5" s="178"/>
    </row>
    <row r="6" spans="1:8" ht="30">
      <c r="A6" s="175"/>
      <c r="B6" s="176" t="str">
        <f ca="1">OFFSET(L!$C$1,MATCH("Definitions"&amp;ADDRESS(ROW(),COLUMN(),4),L!$A:$A,0)-1,SL,,)</f>
        <v>铜加工厂*</v>
      </c>
      <c r="C6" s="176"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9"/>
      <c r="E6" s="178"/>
    </row>
    <row r="7" spans="1:8" ht="91.5" customHeight="1">
      <c r="A7" s="175"/>
      <c r="B7" s="176" t="str">
        <f ca="1">OFFSET(L!$C$1,MATCH("Definitions"&amp;ADDRESS(ROW(),COLUMN(),4),L!$A:$A,0)-1,SL,,)</f>
        <v>申报范围或类别</v>
      </c>
      <c r="C7" s="176"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9"/>
      <c r="E7" s="178" t="s">
        <v>14</v>
      </c>
    </row>
    <row r="8" spans="1:8" ht="91.5" customHeight="1">
      <c r="A8" s="175"/>
      <c r="B8" s="176" t="str">
        <f ca="1">OFFSET(L!$C$1,MATCH("Definitions"&amp;ADDRESS(ROW(),COLUMN(),4),L!$A:$A,0)-1,SL,,)</f>
        <v>尽职调查</v>
      </c>
      <c r="C8" s="176"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9"/>
      <c r="E8" s="178"/>
    </row>
    <row r="9" spans="1:8" ht="45">
      <c r="A9" s="175"/>
      <c r="B9" s="176" t="str">
        <f ca="1">OFFSET(L!$C$1,MATCH("Definitions"&amp;ADDRESS(ROW(),COLUMN(),4),L!$A:$A,0)-1,SL,,)</f>
        <v>天然石墨*</v>
      </c>
      <c r="C9" s="176"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9"/>
      <c r="E9" s="178" t="s">
        <v>15</v>
      </c>
    </row>
    <row r="10" spans="1:8" ht="75">
      <c r="A10" s="175"/>
      <c r="B10" s="176" t="str">
        <f ca="1">OFFSET(L!$C$1,MATCH("Definitions"&amp;ADDRESS(ROW(),COLUMN(),4),L!$A:$A,0)-1,SL,,)</f>
        <v>石墨生产商*</v>
      </c>
      <c r="C10" s="176" t="str">
        <f ca="1">OFFSET(L!$C$1,MATCH("Definitions"&amp;ADDRESS(ROW(),COLUMN(),4),L!$A:$A,0)-1,SL,,)</f>
        <v>球形石墨生产商（夹点）指通过将天然或合成石墨精矿加工为球形石墨（也称作球化石墨）来生产锂离子电池阳极用高纯度、细颗粒石墨产品（涂层或无涂层）的工厂。</v>
      </c>
      <c r="D10" s="399"/>
      <c r="E10" s="178" t="s">
        <v>16</v>
      </c>
    </row>
    <row r="11" spans="1:8" ht="45">
      <c r="A11" s="175"/>
      <c r="B11" s="176" t="str">
        <f ca="1">OFFSET(L!$C$1,MATCH("Definitions"&amp;ADDRESS(ROW(),COLUMN(),4),L!$A:$A,0)-1,SL,,)</f>
        <v>独立的私营审核机构</v>
      </c>
      <c r="C11" s="176"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9"/>
      <c r="E11" s="178" t="s">
        <v>15</v>
      </c>
      <c r="H11" s="155">
        <v>14</v>
      </c>
    </row>
    <row r="12" spans="1:8" ht="15">
      <c r="A12" s="175"/>
      <c r="B12" s="176" t="str">
        <f ca="1">OFFSET(L!$C$1,MATCH("Definitions"&amp;ADDRESS(ROW(),COLUMN(),4),L!$A:$A,0)-1,SL,,)</f>
        <v>有目的添加</v>
      </c>
      <c r="C12" s="176" t="str">
        <f ca="1">OFFSET(L!$C$1,MATCH("Definitions"&amp;ADDRESS(ROW(),COLUMN(),4),L!$A:$A,0)-1,SL,,)</f>
        <v>“有意添加”通常指故在产品生命周期的一个或多个阶段中使用的旨在赋予特定属性、反应或质量的物质。</v>
      </c>
      <c r="D12" s="399"/>
      <c r="E12" s="178"/>
    </row>
    <row r="13" spans="1:8" ht="45">
      <c r="A13" s="175"/>
      <c r="B13" s="176" t="str">
        <f ca="1">OFFSET(L!$C$1,MATCH("Definitions"&amp;ADDRESS(ROW(),COLUMN(),4),L!$A:$A,0)-1,SL,,)</f>
        <v>锂加工厂*</v>
      </c>
      <c r="C13" s="176"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9"/>
      <c r="E13" s="178"/>
    </row>
    <row r="14" spans="1:8" ht="60">
      <c r="A14" s="175"/>
      <c r="B14" s="176" t="str">
        <f ca="1">OFFSET(L!$C$1,MATCH("Definitions"&amp;ADDRESS(ROW(),COLUMN(),4),L!$A:$A,0)-1,SL,,)</f>
        <v>组织经济合作与发展</v>
      </c>
      <c r="C14" s="176"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9"/>
      <c r="E14" s="178"/>
    </row>
    <row r="15" spans="1:8" ht="15">
      <c r="A15" s="175"/>
      <c r="B15" s="176" t="str">
        <f ca="1">OFFSET(L!$C$1,MATCH("Definitions"&amp;ADDRESS(ROW(),COLUMN(),4),L!$A:$A,0)-1,SL,,)</f>
        <v>云母（天然）</v>
      </c>
      <c r="C15" s="176" t="str">
        <f ca="1">OFFSET(L!$C$1,MATCH("Definitions"&amp;ADDRESS(ROW(),COLUMN(),4),L!$A:$A,0)-1,SL,,)</f>
        <v>天然云母是开采出或自然形成的矿物，如白云母或金云母。</v>
      </c>
      <c r="D15" s="399"/>
      <c r="E15" s="178"/>
    </row>
    <row r="16" spans="1:8" ht="45">
      <c r="A16" s="175"/>
      <c r="B16" s="176" t="str">
        <f ca="1">OFFSET(L!$C$1,MATCH("Definitions"&amp;ADDRESS(ROW(),COLUMN(),4),L!$A:$A,0)-1,SL,,)</f>
        <v>云母（合成）</v>
      </c>
      <c r="C16" s="176" t="str">
        <f ca="1">OFFSET(L!$C$1,MATCH("Definitions"&amp;ADDRESS(ROW(),COLUMN(),4),L!$A:$A,0)-1,SL,,)</f>
        <v>合成云母（氟金云母）是一种人工合成的材料，使用的原料包括镁、铝和硅。</v>
      </c>
      <c r="D16" s="399"/>
      <c r="E16" s="178" t="s">
        <v>15</v>
      </c>
    </row>
    <row r="17" spans="1:5" ht="45">
      <c r="A17" s="175"/>
      <c r="B17" s="176" t="str">
        <f ca="1">OFFSET(L!$C$1,MATCH("Definitions"&amp;ADDRESS(ROW(),COLUMN(),4),L!$A:$A,0)-1,SL,,)</f>
        <v>云母加工厂</v>
      </c>
      <c r="C17" s="176"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9"/>
      <c r="E17" s="178"/>
    </row>
    <row r="18" spans="1:5" ht="30">
      <c r="A18" s="175"/>
      <c r="B18" s="176" t="str">
        <f ca="1">OFFSET(L!$C$1,MATCH("Definitions"&amp;ADDRESS(ROW(),COLUMN(),4),L!$A:$A,0)-1,SL,,)</f>
        <v>镍加工厂*</v>
      </c>
      <c r="C18" s="176"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9"/>
      <c r="E18" s="178"/>
    </row>
    <row r="19" spans="1:5" ht="45">
      <c r="A19" s="175"/>
      <c r="B19" s="176" t="str">
        <f ca="1">OFFSET(L!$C$1,MATCH("Definitions"&amp;ADDRESS(ROW(),COLUMN(),4),L!$A:$A,0)-1,SL,,)</f>
        <v>加工商</v>
      </c>
      <c r="C19" s="176"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399"/>
      <c r="E19" s="178"/>
    </row>
    <row r="20" spans="1:5" ht="15">
      <c r="A20" s="175"/>
      <c r="B20" s="176" t="str">
        <f ca="1">OFFSET(L!$C$1,MATCH("Definitions"&amp;ADDRESS(ROW(),COLUMN(),4),L!$A:$A,0)-1,SL,,)</f>
        <v>产品</v>
      </c>
      <c r="C20" s="176" t="str">
        <f ca="1">OFFSET(L!$C$1,MATCH("Definitions"&amp;ADDRESS(ROW(),COLUMN(),4),L!$A:$A,0)-1,SL,,)</f>
        <v xml:space="preserve">公司的产品或成品是指在制造生产阶段或最后完成阶段的物料或物品，并且已可以交付或销售给客户。 </v>
      </c>
      <c r="D20" s="399"/>
      <c r="E20" s="178"/>
    </row>
    <row r="21" spans="1:5" ht="75">
      <c r="A21" s="175"/>
      <c r="B21" s="176" t="str">
        <f ca="1">OFFSET(L!$C$1,MATCH("Definitions"&amp;ADDRESS(ROW(),COLUMN(),4),L!$A:$A,0)-1,SL,,)</f>
        <v>回收或废料源</v>
      </c>
      <c r="C21" s="176"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399"/>
      <c r="E21" s="178" t="s">
        <v>15</v>
      </c>
    </row>
    <row r="22" spans="1:5" ht="75">
      <c r="A22" s="175"/>
      <c r="B22" s="176" t="str">
        <f ca="1">OFFSET(L!$C$1,MATCH("Definitions"&amp;ADDRESS(ROW(),COLUMN(),4),L!$A:$A,0)-1,SL,,)</f>
        <v>责任商业联盟 (RBA)</v>
      </c>
      <c r="C22" s="176" t="str">
        <f ca="1">OFFSET(L!$C$1,MATCH("Definitions"&amp;ADDRESS(ROW(),COLUMN(),4),L!$A:$A,0)-1,SL,,)</f>
        <v xml:space="preserve">责任商业联盟成立于 2004 年，是全球最大的
致力于在电子行业供应链中倡导企业责任的行业联盟。
(http://www.responsiblebusiness.org)
</v>
      </c>
      <c r="D22" s="399"/>
      <c r="E22" s="178" t="s">
        <v>16</v>
      </c>
    </row>
    <row r="23" spans="1:5" ht="45">
      <c r="A23" s="175"/>
      <c r="B23" s="176" t="str">
        <f ca="1">OFFSET(L!$C$1,MATCH("Definitions"&amp;ADDRESS(ROW(),COLUMN(),4),L!$A:$A,0)-1,SL,,)</f>
        <v>不使用冲突矿产冶炼厂计划（RMAP）</v>
      </c>
      <c r="C23" s="176"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9"/>
      <c r="E23" s="178"/>
    </row>
    <row r="24" spans="1:5" ht="105">
      <c r="A24" s="175"/>
      <c r="B24" s="176" t="str">
        <f ca="1">OFFSET(L!$C$1,MATCH("Definitions"&amp;ADDRESS(ROW(),COLUMN(),4),L!$A:$A,0)-1,SL,,)</f>
        <v>负责任矿物计划 (RMI)</v>
      </c>
      <c r="C24" s="176"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9"/>
      <c r="E24" s="178" t="s">
        <v>15</v>
      </c>
    </row>
    <row r="25" spans="1:5" ht="135">
      <c r="A25" s="175"/>
      <c r="B25" s="176" t="str">
        <f ca="1">OFFSET(L!$C$1,MATCH("Definitions"&amp;ADDRESS(ROW(),COLUMN(),4),L!$A:$A,0)-1,SL,,)</f>
        <v>RMAP 合规冶炼厂目录</v>
      </c>
      <c r="C25" s="176"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9"/>
      <c r="E25" s="178" t="s">
        <v>13</v>
      </c>
    </row>
    <row r="26" spans="1:5" ht="45">
      <c r="A26" s="175"/>
      <c r="B26" s="176" t="str">
        <f ca="1">OFFSET(L!$C$1,MATCH("Definitions"&amp;ADDRESS(ROW(),COLUMN(),4),L!$A:$A,0)-1,SL,,)</f>
        <v>冶炼厂</v>
      </c>
      <c r="C26" s="176"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9"/>
      <c r="E26" s="178"/>
    </row>
    <row r="27" spans="1:5" ht="30">
      <c r="A27" s="175"/>
      <c r="B27" s="176" t="str">
        <f ca="1">OFFSET(L!$C$1,MATCH("Definitions"&amp;ADDRESS(ROW(),COLUMN(),4),L!$A:$A,0)-1,SL,,)</f>
        <v>冶炼厂识别序号</v>
      </c>
      <c r="C27" s="176"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9"/>
      <c r="E27" s="178"/>
    </row>
    <row r="28" spans="1:5" ht="15">
      <c r="A28" s="175"/>
      <c r="B28" s="401" t="str">
        <f ca="1">OFFSET(L!$C$1,MATCH("Definitions"&amp;ADDRESS(ROW(),COLUMN(),4),L!$A:$A,0)-1,SL,,)</f>
        <v>* 请查阅 EMRT 填写指南，了解更多关于本矿产主要和次要来源的详情。</v>
      </c>
      <c r="C28" s="401"/>
      <c r="D28" s="399"/>
      <c r="E28" s="178"/>
    </row>
    <row r="29" spans="1:5" ht="15">
      <c r="A29" s="175"/>
      <c r="B29" s="398" t="str">
        <f ca="1">OFFSET(L!$C$1,MATCH("General"&amp;"Cpy",L!$A:$A,0)-1,SL,,)</f>
        <v>© 2025 负责任矿物计划。保留所有权利。</v>
      </c>
      <c r="C29" s="398"/>
      <c r="D29" s="399"/>
      <c r="E29" s="178"/>
    </row>
    <row r="30" spans="1:5" ht="13.5" thickBot="1">
      <c r="A30" s="179"/>
      <c r="B30" s="180"/>
      <c r="C30" s="180"/>
      <c r="D30" s="400"/>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opLeftCell="A133" zoomScaleNormal="100" workbookViewId="0">
      <selection activeCell="D11" sqref="D11:J11"/>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5"/>
      <c r="B1" s="406"/>
      <c r="C1" s="406"/>
      <c r="D1" s="406"/>
      <c r="E1" s="406"/>
      <c r="F1" s="406"/>
      <c r="G1" s="406"/>
      <c r="H1" s="406"/>
      <c r="I1" s="406"/>
      <c r="J1" s="406"/>
      <c r="K1" s="407"/>
      <c r="L1" s="101"/>
      <c r="P1" s="2"/>
      <c r="Q1" s="2"/>
      <c r="R1" s="2"/>
      <c r="S1" s="2"/>
      <c r="T1" s="2"/>
      <c r="U1" s="2"/>
      <c r="V1" s="2"/>
      <c r="W1" s="2"/>
      <c r="X1" s="2"/>
      <c r="Y1" s="2"/>
      <c r="Z1" s="2"/>
      <c r="AA1" s="2"/>
      <c r="AB1" s="2"/>
      <c r="AC1" s="2"/>
      <c r="AD1" s="2"/>
      <c r="AE1" s="2"/>
      <c r="AF1" s="2"/>
      <c r="AG1" s="2"/>
      <c r="AH1" s="2"/>
    </row>
    <row r="2" spans="1:34" ht="81.75" customHeight="1">
      <c r="A2" s="27"/>
      <c r="B2" s="281"/>
      <c r="C2" s="28"/>
      <c r="D2" s="408" t="str">
        <f ca="1">OFFSET(L!$C$1,MATCH("Declaration"&amp;ADDRESS(ROW(),COLUMN(),4),L!$A:$A,0)-1,SL,,)</f>
        <v>扩展矿物报告模版 (EMRT)</v>
      </c>
      <c r="E2" s="409"/>
      <c r="F2" s="409"/>
      <c r="G2" s="409"/>
      <c r="H2" s="409"/>
      <c r="I2" s="409"/>
      <c r="J2" s="41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20161</v>
      </c>
      <c r="E3" s="442"/>
      <c r="F3" s="443"/>
      <c r="G3" s="443"/>
      <c r="H3" s="443"/>
      <c r="I3" s="443"/>
      <c r="J3" s="383" t="s">
        <v>20117</v>
      </c>
      <c r="K3" s="29"/>
      <c r="L3" s="101"/>
      <c r="P3" s="38">
        <f>MATCH($D$3,LN,0)</f>
        <v>2</v>
      </c>
    </row>
    <row r="4" spans="1:34" ht="15.75">
      <c r="A4" s="27"/>
      <c r="B4" s="417" t="str">
        <f ca="1">OFFSET(L!$C$1,MATCH("Declaration"&amp;ADDRESS(ROW(),COLUMN(),4),L!$A:$A,0)-1,SL,,)</f>
        <v>本文件旨在收集产品中使用的特定原材料（特别是钴或天然云母）的采购信息。</v>
      </c>
      <c r="C4" s="417"/>
      <c r="D4" s="417"/>
      <c r="E4" s="417"/>
      <c r="F4" s="417"/>
      <c r="G4" s="417"/>
      <c r="H4" s="417"/>
      <c r="I4" s="421" t="str">
        <f ca="1">OFFSET(L!$C$1,MATCH("Declaration"&amp;ADDRESS(ROW(),COLUMN(),4),L!$A:$A,0)-1,SL,,)</f>
        <v>链接至条款和条件</v>
      </c>
      <c r="J4" s="421"/>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7" t="str">
        <f ca="1">OFFSET(L!$C$1,MATCH("Declaration"&amp;ADDRESS(ROW(),COLUMN(),4),L!$A:$A,0)-1,SL,,)</f>
        <v>必填字段标记以星号 (*)。参考说明选项卡，获取关于如何答复每个问题的指南。</v>
      </c>
      <c r="C6" s="417"/>
      <c r="D6" s="417"/>
      <c r="E6" s="417"/>
      <c r="F6" s="417"/>
      <c r="G6" s="417"/>
      <c r="H6" s="417"/>
      <c r="I6" s="417"/>
      <c r="J6" s="417"/>
      <c r="K6" s="29"/>
      <c r="L6" s="103" t="s">
        <v>18</v>
      </c>
      <c r="P6" s="2"/>
      <c r="Q6" s="2"/>
      <c r="R6" s="2"/>
      <c r="S6" s="2"/>
      <c r="T6" s="2"/>
      <c r="U6" s="2"/>
      <c r="V6" s="2"/>
      <c r="W6" s="2"/>
      <c r="X6" s="2"/>
      <c r="Y6" s="2"/>
      <c r="Z6" s="2"/>
      <c r="AA6" s="2"/>
      <c r="AB6" s="2"/>
      <c r="AC6" s="2"/>
      <c r="AD6" s="2"/>
      <c r="AE6" s="2"/>
      <c r="AF6" s="2"/>
      <c r="AG6" s="2"/>
      <c r="AH6" s="2"/>
    </row>
    <row r="7" spans="1:34" ht="15.75">
      <c r="A7" s="27"/>
      <c r="B7" s="422" t="str">
        <f ca="1">OFFSET(L!$C$1,MATCH("Declaration"&amp;ADDRESS(ROW(),COLUMN(),4),L!$A:$A,0)-1,SL,,)</f>
        <v>公司信息</v>
      </c>
      <c r="C7" s="422"/>
      <c r="D7" s="422"/>
      <c r="E7" s="422"/>
      <c r="F7" s="422"/>
      <c r="G7" s="422"/>
      <c r="H7" s="422"/>
      <c r="I7" s="422"/>
      <c r="J7" s="42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公司名称（*）：</v>
      </c>
      <c r="C8" s="65"/>
      <c r="D8" s="411" t="s">
        <v>20162</v>
      </c>
      <c r="E8" s="412"/>
      <c r="F8" s="412"/>
      <c r="G8" s="412"/>
      <c r="H8" s="412"/>
      <c r="I8" s="412"/>
      <c r="J8" s="41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申报范围或种类 (*):</v>
      </c>
      <c r="C9" s="65"/>
      <c r="D9" s="445" t="s">
        <v>20</v>
      </c>
      <c r="E9" s="446"/>
      <c r="F9" s="446"/>
      <c r="G9" s="44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3" t="str">
        <f ca="1">OFFSET(L!$C$1,MATCH("Declaration"&amp;ADDRESS(ROW(),COLUMN(),4)&amp;LEFT($D$9,1),L!$A:$A,0)-1,SL,,)</f>
        <v>转到产品目录表输入所需申报的所有产品</v>
      </c>
      <c r="C10" s="111"/>
      <c r="D10" s="418"/>
      <c r="E10" s="419"/>
      <c r="F10" s="419"/>
      <c r="G10" s="419"/>
      <c r="H10" s="419"/>
      <c r="I10" s="419"/>
      <c r="J10" s="420"/>
      <c r="K10" s="29"/>
      <c r="L10" s="103"/>
      <c r="Q10" s="2"/>
      <c r="R10" s="2"/>
      <c r="S10" s="2"/>
      <c r="T10" s="2"/>
      <c r="U10" s="2"/>
      <c r="V10" s="2"/>
      <c r="W10" s="2"/>
      <c r="X10" s="2"/>
      <c r="Y10" s="2"/>
      <c r="Z10" s="2"/>
      <c r="AA10" s="2"/>
      <c r="AB10" s="2"/>
      <c r="AC10" s="2"/>
      <c r="AD10" s="2"/>
      <c r="AE10" s="2"/>
      <c r="AF10" s="2"/>
      <c r="AG10" s="2"/>
      <c r="AH10" s="2"/>
    </row>
    <row r="11" spans="1:34" ht="15">
      <c r="A11" s="31"/>
      <c r="B11" s="424"/>
      <c r="C11" s="111"/>
      <c r="D11" s="425" t="str">
        <f ca="1">IF(D9=Q9,OFFSET(L!$C$1,MATCH("Declaration"&amp;ADDRESS(ROW(),COLUMN(),4),L!$A:$A,0)-1,SL,,),"")</f>
        <v>点击此处输入此申报所适用的产品</v>
      </c>
      <c r="E11" s="426"/>
      <c r="F11" s="426"/>
      <c r="G11" s="426"/>
      <c r="H11" s="426"/>
      <c r="I11" s="426"/>
      <c r="J11" s="42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选择贵公司的矿产申报范围 (*):</v>
      </c>
      <c r="C12" s="111"/>
      <c r="D12" s="370" t="s">
        <v>40</v>
      </c>
      <c r="E12" s="428" t="s">
        <v>18684</v>
      </c>
      <c r="F12" s="42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注：问题 1 至 7 和 C 会自动填充精选的矿产，将按字母顺序列出。检查你的回复是否与相应的矿物相符。</v>
      </c>
      <c r="C13" s="111"/>
      <c r="D13" s="370" t="s">
        <v>18687</v>
      </c>
      <c r="E13" s="428" t="s">
        <v>41</v>
      </c>
      <c r="F13" s="42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30"/>
      <c r="C14" s="111"/>
      <c r="D14" s="296"/>
      <c r="E14" s="432"/>
      <c r="F14" s="43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1"/>
      <c r="C15" s="111"/>
      <c r="D15" s="296"/>
      <c r="E15" s="432"/>
      <c r="F15" s="43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 xml:space="preserve">公司唯一识别信息： </v>
      </c>
      <c r="C16" s="66"/>
      <c r="D16" s="414"/>
      <c r="E16" s="415"/>
      <c r="F16" s="415"/>
      <c r="G16" s="415"/>
      <c r="H16" s="415"/>
      <c r="I16" s="415"/>
      <c r="J16" s="416"/>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公司唯一授权识别信息：</v>
      </c>
      <c r="C17" s="66"/>
      <c r="D17" s="414"/>
      <c r="E17" s="415"/>
      <c r="F17" s="415"/>
      <c r="G17" s="415"/>
      <c r="H17" s="415"/>
      <c r="I17" s="415"/>
      <c r="J17" s="416"/>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地址：</v>
      </c>
      <c r="C18" s="66"/>
      <c r="D18" s="414"/>
      <c r="E18" s="415"/>
      <c r="F18" s="415"/>
      <c r="G18" s="415"/>
      <c r="H18" s="415"/>
      <c r="I18" s="415"/>
      <c r="J18" s="416"/>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联系人姓名 (*):</v>
      </c>
      <c r="C19" s="66"/>
      <c r="D19" s="414" t="s">
        <v>20163</v>
      </c>
      <c r="E19" s="415"/>
      <c r="F19" s="415"/>
      <c r="G19" s="415"/>
      <c r="H19" s="415"/>
      <c r="I19" s="415"/>
      <c r="J19" s="416"/>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联系人电邮地址 (*):</v>
      </c>
      <c r="C20" s="66"/>
      <c r="D20" s="434" t="s">
        <v>20164</v>
      </c>
      <c r="E20" s="435"/>
      <c r="F20" s="435"/>
      <c r="G20" s="435"/>
      <c r="H20" s="435"/>
      <c r="I20" s="435"/>
      <c r="J20" s="436"/>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联系人电话 (*):</v>
      </c>
      <c r="C21" s="66"/>
      <c r="D21" s="414" t="s">
        <v>20165</v>
      </c>
      <c r="E21" s="415"/>
      <c r="F21" s="415"/>
      <c r="G21" s="415"/>
      <c r="H21" s="415"/>
      <c r="I21" s="415"/>
      <c r="J21" s="416"/>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授权人姓名 (*):</v>
      </c>
      <c r="C22" s="66"/>
      <c r="D22" s="414" t="s">
        <v>20163</v>
      </c>
      <c r="E22" s="415"/>
      <c r="F22" s="415"/>
      <c r="G22" s="415"/>
      <c r="H22" s="415"/>
      <c r="I22" s="415"/>
      <c r="J22" s="416"/>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授权人职务:</v>
      </c>
      <c r="C23" s="66"/>
      <c r="D23" s="414" t="s">
        <v>20166</v>
      </c>
      <c r="E23" s="415"/>
      <c r="F23" s="415"/>
      <c r="G23" s="415"/>
      <c r="H23" s="415"/>
      <c r="I23" s="415"/>
      <c r="J23" s="416"/>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授权人电邮地址 (*):</v>
      </c>
      <c r="C24" s="66"/>
      <c r="D24" s="434" t="s">
        <v>20164</v>
      </c>
      <c r="E24" s="435"/>
      <c r="F24" s="435"/>
      <c r="G24" s="435"/>
      <c r="H24" s="435"/>
      <c r="I24" s="435"/>
      <c r="J24" s="436"/>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授权人电话 :</v>
      </c>
      <c r="C25" s="123"/>
      <c r="D25" s="414"/>
      <c r="E25" s="415"/>
      <c r="F25" s="415"/>
      <c r="G25" s="415"/>
      <c r="H25" s="415"/>
      <c r="I25" s="415"/>
      <c r="J25" s="416"/>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授权日期 (*):</v>
      </c>
      <c r="C26" s="67"/>
      <c r="D26" s="440">
        <v>45960</v>
      </c>
      <c r="E26" s="441"/>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9"/>
      <c r="E27" s="449"/>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根据上述指明的申报范围回答下列问题 1 - 7</v>
      </c>
      <c r="C28" s="450"/>
      <c r="D28" s="450"/>
      <c r="E28" s="450"/>
      <c r="F28" s="450"/>
      <c r="G28" s="450"/>
      <c r="H28" s="450"/>
      <c r="I28" s="450"/>
      <c r="J28" s="450"/>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是否在产品或生产流程中有意添加或使用任何指定矿产？ (*)</v>
      </c>
      <c r="C29" s="13"/>
      <c r="D29" s="448" t="str">
        <f ca="1">OFFSET(L!$C$1,MATCH("Declaration"&amp;ADDRESS(ROW(),COLUMN(),4),L!$A:$A,0)-1,SL,,)</f>
        <v>回答</v>
      </c>
      <c r="E29" s="448"/>
      <c r="F29" s="14"/>
      <c r="G29" s="37" t="str">
        <f ca="1">OFFSET(L!$C$1,MATCH("Declaration"&amp;ADDRESS(ROW(),COLUMN(),4),L!$A:$A,0)-1,SL,,)</f>
        <v>注释</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7" t="s">
        <v>25</v>
      </c>
      <c r="E30" s="438"/>
      <c r="F30" s="8"/>
      <c r="G30" s="402"/>
      <c r="H30" s="403"/>
      <c r="I30" s="403"/>
      <c r="J30" s="404"/>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7" t="s">
        <v>22</v>
      </c>
      <c r="E31" s="438"/>
      <c r="F31" s="8"/>
      <c r="G31" s="402"/>
      <c r="H31" s="403"/>
      <c r="I31" s="403"/>
      <c r="J31" s="404"/>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Graphite(*)</v>
      </c>
      <c r="C32" s="28"/>
      <c r="D32" s="437" t="s">
        <v>22</v>
      </c>
      <c r="E32" s="438"/>
      <c r="F32" s="8"/>
      <c r="G32" s="402"/>
      <c r="H32" s="403"/>
      <c r="I32" s="403"/>
      <c r="J32" s="404"/>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7" t="s">
        <v>22</v>
      </c>
      <c r="E33" s="438"/>
      <c r="F33" s="8"/>
      <c r="G33" s="402"/>
      <c r="H33" s="403"/>
      <c r="I33" s="403"/>
      <c r="J33" s="404"/>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7" t="s">
        <v>22</v>
      </c>
      <c r="E34" s="438"/>
      <c r="F34" s="8"/>
      <c r="G34" s="402"/>
      <c r="H34" s="403"/>
      <c r="I34" s="403"/>
      <c r="J34" s="404"/>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7" t="s">
        <v>22</v>
      </c>
      <c r="E35" s="438"/>
      <c r="F35" s="8"/>
      <c r="G35" s="402"/>
      <c r="H35" s="403"/>
      <c r="I35" s="403"/>
      <c r="J35" s="404"/>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7"/>
      <c r="E36" s="438"/>
      <c r="F36" s="8"/>
      <c r="G36" s="402"/>
      <c r="H36" s="403"/>
      <c r="I36" s="403"/>
      <c r="J36" s="404"/>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7"/>
      <c r="E37" s="438"/>
      <c r="F37" s="8"/>
      <c r="G37" s="402"/>
      <c r="H37" s="403"/>
      <c r="I37" s="403"/>
      <c r="J37" s="404"/>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7"/>
      <c r="E38" s="438"/>
      <c r="F38" s="8"/>
      <c r="G38" s="402"/>
      <c r="H38" s="403"/>
      <c r="I38" s="403"/>
      <c r="J38" s="404"/>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7"/>
      <c r="E39" s="438"/>
      <c r="F39" s="8"/>
      <c r="G39" s="402"/>
      <c r="H39" s="403"/>
      <c r="I39" s="403"/>
      <c r="J39" s="404"/>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产品中是否还存有任何指定矿产？ (*)(*)</v>
      </c>
      <c r="C41" s="13"/>
      <c r="D41" s="439" t="str">
        <f ca="1">D29</f>
        <v>回答</v>
      </c>
      <c r="E41" s="439"/>
      <c r="F41" s="14"/>
      <c r="G41" s="37" t="str">
        <f ca="1">G29</f>
        <v>注释</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7" t="s">
        <v>25</v>
      </c>
      <c r="E42" s="438"/>
      <c r="F42" s="8"/>
      <c r="G42" s="402"/>
      <c r="H42" s="403"/>
      <c r="I42" s="403"/>
      <c r="J42" s="404"/>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37"/>
      <c r="E43" s="438"/>
      <c r="F43" s="8"/>
      <c r="G43" s="402"/>
      <c r="H43" s="403"/>
      <c r="I43" s="403"/>
      <c r="J43" s="404"/>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37"/>
      <c r="E44" s="438"/>
      <c r="F44" s="8"/>
      <c r="G44" s="402"/>
      <c r="H44" s="403"/>
      <c r="I44" s="403"/>
      <c r="J44" s="404"/>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37"/>
      <c r="E45" s="438"/>
      <c r="F45" s="8"/>
      <c r="G45" s="402"/>
      <c r="H45" s="403"/>
      <c r="I45" s="403"/>
      <c r="J45" s="404"/>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7"/>
      <c r="E46" s="438"/>
      <c r="F46" s="8"/>
      <c r="G46" s="402"/>
      <c r="H46" s="403"/>
      <c r="I46" s="403"/>
      <c r="J46" s="404"/>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7"/>
      <c r="E47" s="438"/>
      <c r="F47" s="8"/>
      <c r="G47" s="402"/>
      <c r="H47" s="403"/>
      <c r="I47" s="403"/>
      <c r="J47" s="404"/>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7"/>
      <c r="E48" s="438"/>
      <c r="F48" s="8"/>
      <c r="G48" s="402"/>
      <c r="H48" s="403"/>
      <c r="I48" s="403"/>
      <c r="J48" s="404"/>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7"/>
      <c r="E49" s="438"/>
      <c r="F49" s="8"/>
      <c r="G49" s="402"/>
      <c r="H49" s="403"/>
      <c r="I49" s="403"/>
      <c r="J49" s="404"/>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7"/>
      <c r="E50" s="438"/>
      <c r="F50" s="8"/>
      <c r="G50" s="402"/>
      <c r="H50" s="403"/>
      <c r="I50" s="403"/>
      <c r="J50" s="404"/>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7"/>
      <c r="E51" s="438"/>
      <c r="F51" s="8"/>
      <c r="G51" s="402"/>
      <c r="H51" s="403"/>
      <c r="I51" s="403"/>
      <c r="J51" s="404"/>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39" t="str">
        <f ca="1">D29</f>
        <v>回答</v>
      </c>
      <c r="E53" s="439"/>
      <c r="F53" s="14"/>
      <c r="G53" s="37" t="str">
        <f ca="1">G29</f>
        <v>注释</v>
      </c>
      <c r="H53" s="444"/>
      <c r="I53" s="444"/>
      <c r="J53" s="444"/>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7" t="s">
        <v>25</v>
      </c>
      <c r="E54" s="438"/>
      <c r="F54" s="40"/>
      <c r="G54" s="402"/>
      <c r="H54" s="403"/>
      <c r="I54" s="403"/>
      <c r="J54" s="404"/>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7"/>
      <c r="E55" s="438"/>
      <c r="F55" s="40"/>
      <c r="G55" s="402"/>
      <c r="H55" s="403"/>
      <c r="I55" s="403"/>
      <c r="J55" s="404"/>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7"/>
      <c r="E56" s="438"/>
      <c r="F56" s="40"/>
      <c r="G56" s="402"/>
      <c r="H56" s="403"/>
      <c r="I56" s="403"/>
      <c r="J56" s="404"/>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7"/>
      <c r="E57" s="438"/>
      <c r="F57" s="40"/>
      <c r="G57" s="402"/>
      <c r="H57" s="403"/>
      <c r="I57" s="403"/>
      <c r="J57" s="404"/>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7"/>
      <c r="E58" s="438"/>
      <c r="F58" s="40"/>
      <c r="G58" s="402"/>
      <c r="H58" s="403"/>
      <c r="I58" s="403"/>
      <c r="J58" s="404"/>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7"/>
      <c r="E59" s="438"/>
      <c r="F59" s="40"/>
      <c r="G59" s="402"/>
      <c r="H59" s="403"/>
      <c r="I59" s="403"/>
      <c r="J59" s="404"/>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7"/>
      <c r="E60" s="438"/>
      <c r="F60" s="40"/>
      <c r="G60" s="402"/>
      <c r="H60" s="403"/>
      <c r="I60" s="403"/>
      <c r="J60" s="404"/>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7"/>
      <c r="E61" s="438"/>
      <c r="F61" s="40"/>
      <c r="G61" s="402"/>
      <c r="H61" s="403"/>
      <c r="I61" s="403"/>
      <c r="J61" s="404"/>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7"/>
      <c r="E62" s="438"/>
      <c r="F62" s="40"/>
      <c r="G62" s="402"/>
      <c r="H62" s="403"/>
      <c r="I62" s="403"/>
      <c r="J62" s="404"/>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7"/>
      <c r="E63" s="438"/>
      <c r="F63" s="40"/>
      <c r="G63" s="402"/>
      <c r="H63" s="403"/>
      <c r="I63" s="403"/>
      <c r="J63" s="404"/>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是否 100% 的指定矿产来自回收料或
报废料资源？ (*)</v>
      </c>
      <c r="C65" s="6"/>
      <c r="D65" s="439" t="str">
        <f ca="1">D29</f>
        <v>回答</v>
      </c>
      <c r="E65" s="439"/>
      <c r="F65" s="14"/>
      <c r="G65" s="37" t="str">
        <f ca="1">G29</f>
        <v>注释</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7" t="s">
        <v>22</v>
      </c>
      <c r="E66" s="438"/>
      <c r="F66" s="40"/>
      <c r="G66" s="402"/>
      <c r="H66" s="403"/>
      <c r="I66" s="403"/>
      <c r="J66" s="404"/>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7"/>
      <c r="E67" s="438"/>
      <c r="F67" s="40"/>
      <c r="G67" s="402"/>
      <c r="H67" s="403"/>
      <c r="I67" s="403"/>
      <c r="J67" s="404"/>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7"/>
      <c r="E68" s="438"/>
      <c r="F68" s="40"/>
      <c r="G68" s="402"/>
      <c r="H68" s="403"/>
      <c r="I68" s="403"/>
      <c r="J68" s="404"/>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7"/>
      <c r="E69" s="438"/>
      <c r="F69" s="40"/>
      <c r="G69" s="402"/>
      <c r="H69" s="403"/>
      <c r="I69" s="403"/>
      <c r="J69" s="404"/>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7"/>
      <c r="E70" s="438"/>
      <c r="F70" s="40"/>
      <c r="G70" s="402"/>
      <c r="H70" s="403"/>
      <c r="I70" s="403"/>
      <c r="J70" s="404"/>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7"/>
      <c r="E71" s="438"/>
      <c r="F71" s="40"/>
      <c r="G71" s="402"/>
      <c r="H71" s="403"/>
      <c r="I71" s="403"/>
      <c r="J71" s="404"/>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7"/>
      <c r="E72" s="438"/>
      <c r="F72" s="40"/>
      <c r="G72" s="402"/>
      <c r="H72" s="403"/>
      <c r="I72" s="403"/>
      <c r="J72" s="404"/>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7"/>
      <c r="E73" s="438"/>
      <c r="F73" s="40"/>
      <c r="G73" s="402"/>
      <c r="H73" s="403"/>
      <c r="I73" s="403"/>
      <c r="J73" s="404"/>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7"/>
      <c r="E74" s="438"/>
      <c r="F74" s="40"/>
      <c r="G74" s="402"/>
      <c r="H74" s="403"/>
      <c r="I74" s="403"/>
      <c r="J74" s="404"/>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7"/>
      <c r="E75" s="438"/>
      <c r="F75" s="40"/>
      <c r="G75" s="402"/>
      <c r="H75" s="403"/>
      <c r="I75" s="403"/>
      <c r="J75" s="404"/>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百分之多少的相关供应商已对贵公司
的供应链调查提供答复？(*)</v>
      </c>
      <c r="C77" s="6"/>
      <c r="D77" s="439" t="str">
        <f ca="1">D29</f>
        <v>回答</v>
      </c>
      <c r="E77" s="439"/>
      <c r="F77" s="14"/>
      <c r="G77" s="37" t="str">
        <f ca="1">G29</f>
        <v>注释</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7" t="s">
        <v>20167</v>
      </c>
      <c r="E78" s="438"/>
      <c r="F78" s="40"/>
      <c r="G78" s="402"/>
      <c r="H78" s="403"/>
      <c r="I78" s="403"/>
      <c r="J78" s="404"/>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7"/>
      <c r="E79" s="438"/>
      <c r="F79" s="40"/>
      <c r="G79" s="402"/>
      <c r="H79" s="403"/>
      <c r="I79" s="403"/>
      <c r="J79" s="404"/>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7"/>
      <c r="E80" s="438"/>
      <c r="F80" s="40"/>
      <c r="G80" s="402"/>
      <c r="H80" s="403"/>
      <c r="I80" s="403"/>
      <c r="J80" s="404"/>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7"/>
      <c r="E81" s="438"/>
      <c r="F81" s="40"/>
      <c r="G81" s="402"/>
      <c r="H81" s="403"/>
      <c r="I81" s="403"/>
      <c r="J81" s="404"/>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7"/>
      <c r="E82" s="438"/>
      <c r="F82" s="40"/>
      <c r="G82" s="402"/>
      <c r="H82" s="403"/>
      <c r="I82" s="403"/>
      <c r="J82" s="404"/>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7"/>
      <c r="E83" s="438"/>
      <c r="F83" s="40"/>
      <c r="G83" s="402"/>
      <c r="H83" s="403"/>
      <c r="I83" s="403"/>
      <c r="J83" s="404"/>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7"/>
      <c r="E84" s="438"/>
      <c r="F84" s="40"/>
      <c r="G84" s="402"/>
      <c r="H84" s="403"/>
      <c r="I84" s="403"/>
      <c r="J84" s="404"/>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7"/>
      <c r="E85" s="438"/>
      <c r="F85" s="40"/>
      <c r="G85" s="402"/>
      <c r="H85" s="403"/>
      <c r="I85" s="403"/>
      <c r="J85" s="404"/>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7"/>
      <c r="E86" s="438"/>
      <c r="F86" s="40"/>
      <c r="G86" s="402"/>
      <c r="H86" s="403"/>
      <c r="I86" s="403"/>
      <c r="J86" s="404"/>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7"/>
      <c r="E87" s="438"/>
      <c r="F87" s="40"/>
      <c r="G87" s="402"/>
      <c r="H87" s="403"/>
      <c r="I87" s="403"/>
      <c r="J87" s="404"/>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您是否识别出为贵公司的供应链供应指定矿产的所有冶炼厂或加工厂？(*)</v>
      </c>
      <c r="C89" s="6"/>
      <c r="D89" s="439" t="str">
        <f ca="1">D29</f>
        <v>回答</v>
      </c>
      <c r="E89" s="439"/>
      <c r="F89" s="14"/>
      <c r="G89" s="37" t="str">
        <f ca="1">G29</f>
        <v>注释</v>
      </c>
      <c r="H89" s="451"/>
      <c r="I89" s="451"/>
      <c r="J89" s="45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7" t="s">
        <v>25</v>
      </c>
      <c r="E90" s="438"/>
      <c r="F90" s="40"/>
      <c r="G90" s="402"/>
      <c r="H90" s="403"/>
      <c r="I90" s="403"/>
      <c r="J90" s="404"/>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7"/>
      <c r="E91" s="438"/>
      <c r="F91" s="40"/>
      <c r="G91" s="402"/>
      <c r="H91" s="403"/>
      <c r="I91" s="403"/>
      <c r="J91" s="404"/>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7"/>
      <c r="E92" s="438"/>
      <c r="F92" s="40"/>
      <c r="G92" s="402"/>
      <c r="H92" s="403"/>
      <c r="I92" s="403"/>
      <c r="J92" s="404"/>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7"/>
      <c r="E93" s="438"/>
      <c r="F93" s="40"/>
      <c r="G93" s="402"/>
      <c r="H93" s="403"/>
      <c r="I93" s="403"/>
      <c r="J93" s="404"/>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7"/>
      <c r="E94" s="438"/>
      <c r="F94" s="40"/>
      <c r="G94" s="402"/>
      <c r="H94" s="403"/>
      <c r="I94" s="403"/>
      <c r="J94" s="404"/>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7"/>
      <c r="E95" s="438"/>
      <c r="F95" s="40"/>
      <c r="G95" s="402"/>
      <c r="H95" s="403"/>
      <c r="I95" s="403"/>
      <c r="J95" s="404"/>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7"/>
      <c r="E96" s="438"/>
      <c r="F96" s="40"/>
      <c r="G96" s="402"/>
      <c r="H96" s="403"/>
      <c r="I96" s="403"/>
      <c r="J96" s="404"/>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7"/>
      <c r="E97" s="438"/>
      <c r="F97" s="40"/>
      <c r="G97" s="402"/>
      <c r="H97" s="403"/>
      <c r="I97" s="403"/>
      <c r="J97" s="404"/>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7"/>
      <c r="E98" s="438"/>
      <c r="F98" s="40"/>
      <c r="G98" s="402"/>
      <c r="H98" s="403"/>
      <c r="I98" s="403"/>
      <c r="J98" s="404"/>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7"/>
      <c r="E99" s="438"/>
      <c r="F99" s="40"/>
      <c r="G99" s="402"/>
      <c r="H99" s="403"/>
      <c r="I99" s="403"/>
      <c r="J99" s="404"/>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贵公司收到的所有适用冶炼厂或加工厂信息是否已在此申报中报告？(*)</v>
      </c>
      <c r="C101" s="6"/>
      <c r="D101" s="439" t="str">
        <f ca="1">D29</f>
        <v>回答</v>
      </c>
      <c r="E101" s="439"/>
      <c r="F101" s="14"/>
      <c r="G101" s="37" t="str">
        <f ca="1">G29</f>
        <v>注释</v>
      </c>
      <c r="H101" s="451" t="str">
        <f>IF(Q115="(*)","Click here to enter smelter names","")</f>
        <v/>
      </c>
      <c r="I101" s="451"/>
      <c r="J101" s="45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7" t="s">
        <v>25</v>
      </c>
      <c r="E102" s="438"/>
      <c r="F102" s="41"/>
      <c r="G102" s="402"/>
      <c r="H102" s="403"/>
      <c r="I102" s="403"/>
      <c r="J102" s="404"/>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7"/>
      <c r="E103" s="438"/>
      <c r="F103" s="41"/>
      <c r="G103" s="402"/>
      <c r="H103" s="403"/>
      <c r="I103" s="403"/>
      <c r="J103" s="404"/>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7"/>
      <c r="E104" s="438"/>
      <c r="F104" s="41"/>
      <c r="G104" s="402"/>
      <c r="H104" s="403"/>
      <c r="I104" s="403"/>
      <c r="J104" s="404"/>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7"/>
      <c r="E105" s="438"/>
      <c r="F105" s="41"/>
      <c r="G105" s="402"/>
      <c r="H105" s="403"/>
      <c r="I105" s="403"/>
      <c r="J105" s="404"/>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7"/>
      <c r="E106" s="438"/>
      <c r="F106" s="41"/>
      <c r="G106" s="402"/>
      <c r="H106" s="403"/>
      <c r="I106" s="403"/>
      <c r="J106" s="404"/>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7"/>
      <c r="E107" s="438"/>
      <c r="F107" s="41"/>
      <c r="G107" s="402"/>
      <c r="H107" s="403"/>
      <c r="I107" s="403"/>
      <c r="J107" s="404"/>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7"/>
      <c r="E108" s="438"/>
      <c r="F108" s="41"/>
      <c r="G108" s="402"/>
      <c r="H108" s="403"/>
      <c r="I108" s="403"/>
      <c r="J108" s="404"/>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7"/>
      <c r="E109" s="438"/>
      <c r="F109" s="41"/>
      <c r="G109" s="402"/>
      <c r="H109" s="403"/>
      <c r="I109" s="403"/>
      <c r="J109" s="404"/>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7"/>
      <c r="E110" s="438"/>
      <c r="F110" s="41"/>
      <c r="G110" s="402"/>
      <c r="H110" s="403"/>
      <c r="I110" s="403"/>
      <c r="J110" s="404"/>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7"/>
      <c r="E111" s="438"/>
      <c r="F111" s="43"/>
      <c r="G111" s="402"/>
      <c r="H111" s="403"/>
      <c r="I111" s="403"/>
      <c r="J111" s="404"/>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从公司层面来回答以下问题</v>
      </c>
      <c r="C113" s="452"/>
      <c r="D113" s="452"/>
      <c r="E113" s="452"/>
      <c r="F113" s="452"/>
      <c r="G113" s="452"/>
      <c r="H113" s="452"/>
      <c r="I113" s="452"/>
      <c r="J113" s="452"/>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问题</v>
      </c>
      <c r="C114" s="70"/>
      <c r="D114" s="448" t="str">
        <f ca="1">D29</f>
        <v>回答</v>
      </c>
      <c r="E114" s="448"/>
      <c r="F114" s="46"/>
      <c r="G114" s="448" t="str">
        <f ca="1">G29</f>
        <v>注释</v>
      </c>
      <c r="H114" s="448" t="e">
        <f>HLOOKUP(SL,LT,$O114,0)</f>
        <v>#NAME?</v>
      </c>
      <c r="I114" s="448"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贵公司是否制定了可公开查阅的矿产采购政策？(*)</v>
      </c>
      <c r="C115" s="49"/>
      <c r="D115" s="437" t="s">
        <v>25</v>
      </c>
      <c r="E115" s="438"/>
      <c r="F115" s="49"/>
      <c r="G115" s="402"/>
      <c r="H115" s="403"/>
      <c r="I115" s="403"/>
      <c r="J115" s="404"/>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3"/>
      <c r="H116" s="453"/>
      <c r="I116" s="453"/>
      <c r="J116" s="453"/>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贵公司的负责任矿产采购政策是否公开发布于贵公司网页上？（备注 - 如果是，请在注释字段中注明 URL。）(*)</v>
      </c>
      <c r="C117" s="49"/>
      <c r="D117" s="437" t="s">
        <v>25</v>
      </c>
      <c r="E117" s="438"/>
      <c r="F117" s="49"/>
      <c r="G117" s="454" t="s">
        <v>20168</v>
      </c>
      <c r="H117" s="455"/>
      <c r="I117" s="455"/>
      <c r="J117" s="45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贵公司是否要求贵公司的直接供应商从尽职调查实践经独立第三方审计计划验证过的冶炼厂采购指定矿产？(*)</v>
      </c>
      <c r="C119" s="228"/>
      <c r="D119" s="457"/>
      <c r="E119" s="457"/>
      <c r="F119" s="231"/>
      <c r="G119" s="458"/>
      <c r="H119" s="458"/>
      <c r="I119" s="458"/>
      <c r="J119" s="45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35.25" customHeight="1">
      <c r="A120" s="34"/>
      <c r="B120" s="298" t="str">
        <f>IF(ISERROR(AA$12),"",AA$12&amp;"")&amp;P$54</f>
        <v>Cobalt(*)</v>
      </c>
      <c r="C120" s="292"/>
      <c r="D120" s="437" t="s">
        <v>25</v>
      </c>
      <c r="E120" s="438"/>
      <c r="F120" s="8"/>
      <c r="G120" s="402" t="s">
        <v>20169</v>
      </c>
      <c r="H120" s="403"/>
      <c r="I120" s="403"/>
      <c r="J120" s="404"/>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7"/>
      <c r="E121" s="438"/>
      <c r="F121" s="8"/>
      <c r="G121" s="402"/>
      <c r="H121" s="403"/>
      <c r="I121" s="403"/>
      <c r="J121" s="404"/>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7"/>
      <c r="E122" s="438"/>
      <c r="F122" s="8"/>
      <c r="G122" s="402"/>
      <c r="H122" s="403"/>
      <c r="I122" s="403"/>
      <c r="J122" s="404"/>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7"/>
      <c r="E123" s="438"/>
      <c r="F123" s="8"/>
      <c r="G123" s="402"/>
      <c r="H123" s="403"/>
      <c r="I123" s="403"/>
      <c r="J123" s="404"/>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7"/>
      <c r="E124" s="438"/>
      <c r="F124" s="8"/>
      <c r="G124" s="402"/>
      <c r="H124" s="403"/>
      <c r="I124" s="403"/>
      <c r="J124" s="404"/>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7"/>
      <c r="E125" s="438"/>
      <c r="F125" s="8"/>
      <c r="G125" s="402"/>
      <c r="H125" s="403"/>
      <c r="I125" s="403"/>
      <c r="J125" s="404"/>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7"/>
      <c r="E126" s="438"/>
      <c r="F126" s="8"/>
      <c r="G126" s="402"/>
      <c r="H126" s="403"/>
      <c r="I126" s="403"/>
      <c r="J126" s="404"/>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7"/>
      <c r="E127" s="438"/>
      <c r="F127" s="8"/>
      <c r="G127" s="402"/>
      <c r="H127" s="403"/>
      <c r="I127" s="403"/>
      <c r="J127" s="404"/>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7"/>
      <c r="E128" s="438"/>
      <c r="F128" s="8"/>
      <c r="G128" s="402"/>
      <c r="H128" s="403"/>
      <c r="I128" s="403"/>
      <c r="J128" s="404"/>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7"/>
      <c r="E129" s="438"/>
      <c r="F129" s="8"/>
      <c r="G129" s="402"/>
      <c r="H129" s="403"/>
      <c r="I129" s="403"/>
      <c r="J129" s="404"/>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贵公司是否已实施负责任矿产采购的尽职调查措施？(*)</v>
      </c>
      <c r="C131" s="49"/>
      <c r="D131" s="437" t="s">
        <v>25</v>
      </c>
      <c r="E131" s="438"/>
      <c r="F131" s="49"/>
      <c r="G131" s="402"/>
      <c r="H131" s="403"/>
      <c r="I131" s="403"/>
      <c r="J131" s="404"/>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贵公司是否针对相关供应商进行指定矿产供应链调查？(*)</v>
      </c>
      <c r="C133" s="49"/>
      <c r="D133" s="462" t="s">
        <v>32</v>
      </c>
      <c r="E133" s="463"/>
      <c r="F133" s="49"/>
      <c r="G133" s="402"/>
      <c r="H133" s="403"/>
      <c r="I133" s="403"/>
      <c r="J133" s="404"/>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3"/>
      <c r="H134" s="453"/>
      <c r="I134" s="453"/>
      <c r="J134" s="453"/>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贵公司是否会根据预期审核从供应商处收到的尽职调查信息？(*)</v>
      </c>
      <c r="C135" s="49"/>
      <c r="D135" s="437" t="s">
        <v>25</v>
      </c>
      <c r="E135" s="438"/>
      <c r="F135" s="49"/>
      <c r="G135" s="402"/>
      <c r="H135" s="403"/>
      <c r="I135" s="403"/>
      <c r="J135" s="404"/>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4"/>
      <c r="H136" s="464"/>
      <c r="I136" s="464"/>
      <c r="J136" s="464"/>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贵公司的审核流程是否包括纠错行动管理？ 
(*)</v>
      </c>
      <c r="C137" s="49"/>
      <c r="D137" s="437" t="s">
        <v>25</v>
      </c>
      <c r="E137" s="438"/>
      <c r="F137" s="49"/>
      <c r="G137" s="402"/>
      <c r="H137" s="403"/>
      <c r="I137" s="403"/>
      <c r="J137" s="404"/>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负责任矿物计划。保留所有权利。</v>
      </c>
      <c r="B139" s="461"/>
      <c r="C139" s="461"/>
      <c r="D139" s="461"/>
      <c r="E139" s="461"/>
      <c r="F139" s="461"/>
      <c r="G139" s="461"/>
      <c r="H139" s="461"/>
      <c r="I139" s="461"/>
      <c r="J139" s="461"/>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8" priority="649" stopIfTrue="1">
      <formula>IF($B$30="",TRUE)</formula>
    </cfRule>
  </conditionalFormatting>
  <conditionalFormatting sqref="B31">
    <cfRule type="expression" dxfId="147" priority="647">
      <formula>IF($B$31="",TRUE)</formula>
    </cfRule>
  </conditionalFormatting>
  <conditionalFormatting sqref="B32">
    <cfRule type="expression" dxfId="146" priority="646">
      <formula>IF($B$32="",TRUE)</formula>
    </cfRule>
  </conditionalFormatting>
  <conditionalFormatting sqref="B33">
    <cfRule type="expression" dxfId="145" priority="645">
      <formula>IF($B$33="",TRUE)</formula>
    </cfRule>
  </conditionalFormatting>
  <conditionalFormatting sqref="B34">
    <cfRule type="expression" dxfId="144" priority="644">
      <formula>IF($B$34="",TRUE)</formula>
    </cfRule>
  </conditionalFormatting>
  <conditionalFormatting sqref="B35">
    <cfRule type="expression" dxfId="143" priority="643">
      <formula>IF($B$35="",TRUE)</formula>
    </cfRule>
  </conditionalFormatting>
  <conditionalFormatting sqref="B36">
    <cfRule type="expression" dxfId="142" priority="642">
      <formula>IF($B$36="",TRUE)</formula>
    </cfRule>
  </conditionalFormatting>
  <conditionalFormatting sqref="B37">
    <cfRule type="expression" dxfId="141" priority="641">
      <formula>IF($B$37="",TRUE)</formula>
    </cfRule>
  </conditionalFormatting>
  <conditionalFormatting sqref="B38">
    <cfRule type="expression" dxfId="140" priority="640">
      <formula>IF($B$38="",TRUE)</formula>
    </cfRule>
  </conditionalFormatting>
  <conditionalFormatting sqref="B39">
    <cfRule type="expression" dxfId="139" priority="639">
      <formula>IF($B$39="",TRUE)</formula>
    </cfRule>
  </conditionalFormatting>
  <conditionalFormatting sqref="B42">
    <cfRule type="expression" dxfId="138" priority="621" stopIfTrue="1">
      <formula>IF($B$42="",TRUE)</formula>
    </cfRule>
  </conditionalFormatting>
  <conditionalFormatting sqref="B43">
    <cfRule type="expression" dxfId="137" priority="620" stopIfTrue="1">
      <formula>IF($B$43="",TRUE)</formula>
    </cfRule>
  </conditionalFormatting>
  <conditionalFormatting sqref="B44">
    <cfRule type="expression" dxfId="136" priority="619" stopIfTrue="1">
      <formula>IF($B$44="",TRUE)</formula>
    </cfRule>
  </conditionalFormatting>
  <conditionalFormatting sqref="B45">
    <cfRule type="expression" dxfId="135" priority="618" stopIfTrue="1">
      <formula>IF($B$45="",TRUE)</formula>
    </cfRule>
  </conditionalFormatting>
  <conditionalFormatting sqref="B46">
    <cfRule type="expression" dxfId="134" priority="617" stopIfTrue="1">
      <formula>IF($B$46="",TRUE)</formula>
    </cfRule>
  </conditionalFormatting>
  <conditionalFormatting sqref="B47">
    <cfRule type="expression" dxfId="133" priority="616" stopIfTrue="1">
      <formula>IF($B$47="",TRUE)</formula>
    </cfRule>
  </conditionalFormatting>
  <conditionalFormatting sqref="B48">
    <cfRule type="expression" dxfId="132" priority="615" stopIfTrue="1">
      <formula>IF($B$48="",TRUE)</formula>
    </cfRule>
  </conditionalFormatting>
  <conditionalFormatting sqref="B49">
    <cfRule type="expression" dxfId="131" priority="614" stopIfTrue="1">
      <formula>IF($B$49="",TRUE)</formula>
    </cfRule>
  </conditionalFormatting>
  <conditionalFormatting sqref="B50">
    <cfRule type="expression" dxfId="130" priority="613" stopIfTrue="1">
      <formula>IF($B$50="",TRUE)</formula>
    </cfRule>
  </conditionalFormatting>
  <conditionalFormatting sqref="B51">
    <cfRule type="expression" dxfId="129" priority="612" stopIfTrue="1">
      <formula>IF($B$51="",TRUE)</formula>
    </cfRule>
  </conditionalFormatting>
  <conditionalFormatting sqref="B54">
    <cfRule type="expression" dxfId="128" priority="604" stopIfTrue="1">
      <formula>IF($B$54="",TRUE)</formula>
    </cfRule>
  </conditionalFormatting>
  <conditionalFormatting sqref="B55">
    <cfRule type="expression" dxfId="127" priority="586" stopIfTrue="1">
      <formula>IF($B$55="",TRUE)</formula>
    </cfRule>
  </conditionalFormatting>
  <conditionalFormatting sqref="B56">
    <cfRule type="expression" dxfId="126" priority="603" stopIfTrue="1">
      <formula>IF($B$56="",TRUE)</formula>
    </cfRule>
  </conditionalFormatting>
  <conditionalFormatting sqref="B57">
    <cfRule type="expression" dxfId="125" priority="602" stopIfTrue="1">
      <formula>IF($B$57="",TRUE)</formula>
    </cfRule>
  </conditionalFormatting>
  <conditionalFormatting sqref="B58">
    <cfRule type="expression" dxfId="124" priority="601" stopIfTrue="1">
      <formula>IF($B$58="",TRUE)</formula>
    </cfRule>
  </conditionalFormatting>
  <conditionalFormatting sqref="B59">
    <cfRule type="expression" dxfId="123" priority="600" stopIfTrue="1">
      <formula>IF($B$59="",TRUE)</formula>
    </cfRule>
  </conditionalFormatting>
  <conditionalFormatting sqref="B60">
    <cfRule type="expression" dxfId="122" priority="599" stopIfTrue="1">
      <formula>IF($B$60="",TRUE)</formula>
    </cfRule>
  </conditionalFormatting>
  <conditionalFormatting sqref="B61">
    <cfRule type="expression" dxfId="121" priority="598" stopIfTrue="1">
      <formula>IF($B$61="",TRUE)</formula>
    </cfRule>
  </conditionalFormatting>
  <conditionalFormatting sqref="B62">
    <cfRule type="expression" dxfId="120" priority="597" stopIfTrue="1">
      <formula>IF($B$62="",TRUE)</formula>
    </cfRule>
  </conditionalFormatting>
  <conditionalFormatting sqref="B63">
    <cfRule type="expression" dxfId="119" priority="596" stopIfTrue="1">
      <formula>IF($B$63="",TRUE)</formula>
    </cfRule>
  </conditionalFormatting>
  <conditionalFormatting sqref="B66">
    <cfRule type="expression" dxfId="118" priority="595" stopIfTrue="1">
      <formula>IF($B$54="",TRUE)</formula>
    </cfRule>
  </conditionalFormatting>
  <conditionalFormatting sqref="B67">
    <cfRule type="expression" dxfId="117" priority="585" stopIfTrue="1">
      <formula>IF($B$55="",TRUE)</formula>
    </cfRule>
  </conditionalFormatting>
  <conditionalFormatting sqref="B68">
    <cfRule type="expression" dxfId="116" priority="594" stopIfTrue="1">
      <formula>IF($B$56="",TRUE)</formula>
    </cfRule>
  </conditionalFormatting>
  <conditionalFormatting sqref="B69">
    <cfRule type="expression" dxfId="115" priority="593" stopIfTrue="1">
      <formula>IF($B$57="",TRUE)</formula>
    </cfRule>
  </conditionalFormatting>
  <conditionalFormatting sqref="B70">
    <cfRule type="expression" dxfId="114" priority="592" stopIfTrue="1">
      <formula>IF($B$58="",TRUE)</formula>
    </cfRule>
  </conditionalFormatting>
  <conditionalFormatting sqref="B71">
    <cfRule type="expression" dxfId="113" priority="591" stopIfTrue="1">
      <formula>IF($B$59="",TRUE)</formula>
    </cfRule>
  </conditionalFormatting>
  <conditionalFormatting sqref="B72">
    <cfRule type="expression" dxfId="112" priority="590" stopIfTrue="1">
      <formula>IF($B$60="",TRUE)</formula>
    </cfRule>
  </conditionalFormatting>
  <conditionalFormatting sqref="B73">
    <cfRule type="expression" dxfId="111" priority="589" stopIfTrue="1">
      <formula>IF($B$61="",TRUE)</formula>
    </cfRule>
  </conditionalFormatting>
  <conditionalFormatting sqref="B74">
    <cfRule type="expression" dxfId="110" priority="588" stopIfTrue="1">
      <formula>IF($B$62="",TRUE)</formula>
    </cfRule>
  </conditionalFormatting>
  <conditionalFormatting sqref="B75">
    <cfRule type="expression" dxfId="109" priority="587" stopIfTrue="1">
      <formula>IF($B$63="",TRUE)</formula>
    </cfRule>
  </conditionalFormatting>
  <conditionalFormatting sqref="B78">
    <cfRule type="expression" dxfId="108" priority="584" stopIfTrue="1">
      <formula>IF($B$54="",TRUE)</formula>
    </cfRule>
  </conditionalFormatting>
  <conditionalFormatting sqref="B79">
    <cfRule type="expression" dxfId="107" priority="575" stopIfTrue="1">
      <formula>IF($B$55="",TRUE)</formula>
    </cfRule>
  </conditionalFormatting>
  <conditionalFormatting sqref="B80">
    <cfRule type="expression" dxfId="106" priority="583" stopIfTrue="1">
      <formula>IF($B$56="",TRUE)</formula>
    </cfRule>
  </conditionalFormatting>
  <conditionalFormatting sqref="B81">
    <cfRule type="expression" dxfId="105" priority="582" stopIfTrue="1">
      <formula>IF($B$57="",TRUE)</formula>
    </cfRule>
  </conditionalFormatting>
  <conditionalFormatting sqref="B82">
    <cfRule type="expression" dxfId="104" priority="581" stopIfTrue="1">
      <formula>IF($B$58="",TRUE)</formula>
    </cfRule>
  </conditionalFormatting>
  <conditionalFormatting sqref="B83">
    <cfRule type="expression" dxfId="103" priority="580" stopIfTrue="1">
      <formula>IF($B$59="",TRUE)</formula>
    </cfRule>
  </conditionalFormatting>
  <conditionalFormatting sqref="B84">
    <cfRule type="expression" dxfId="102" priority="579" stopIfTrue="1">
      <formula>IF($B$60="",TRUE)</formula>
    </cfRule>
  </conditionalFormatting>
  <conditionalFormatting sqref="B85">
    <cfRule type="expression" dxfId="101" priority="578" stopIfTrue="1">
      <formula>IF($B$61="",TRUE)</formula>
    </cfRule>
  </conditionalFormatting>
  <conditionalFormatting sqref="B86">
    <cfRule type="expression" dxfId="100" priority="577" stopIfTrue="1">
      <formula>IF($B$62="",TRUE)</formula>
    </cfRule>
  </conditionalFormatting>
  <conditionalFormatting sqref="B87">
    <cfRule type="expression" dxfId="99" priority="576" stopIfTrue="1">
      <formula>IF($B$63="",TRUE)</formula>
    </cfRule>
  </conditionalFormatting>
  <conditionalFormatting sqref="B90">
    <cfRule type="expression" dxfId="98" priority="574" stopIfTrue="1">
      <formula>IF($B$54="",TRUE)</formula>
    </cfRule>
  </conditionalFormatting>
  <conditionalFormatting sqref="B91">
    <cfRule type="expression" dxfId="97" priority="565" stopIfTrue="1">
      <formula>IF($B$55="",TRUE)</formula>
    </cfRule>
  </conditionalFormatting>
  <conditionalFormatting sqref="B92">
    <cfRule type="expression" dxfId="96" priority="573" stopIfTrue="1">
      <formula>IF($B$56="",TRUE)</formula>
    </cfRule>
  </conditionalFormatting>
  <conditionalFormatting sqref="B93">
    <cfRule type="expression" dxfId="95" priority="572" stopIfTrue="1">
      <formula>IF($B$57="",TRUE)</formula>
    </cfRule>
  </conditionalFormatting>
  <conditionalFormatting sqref="B94">
    <cfRule type="expression" dxfId="94" priority="571" stopIfTrue="1">
      <formula>IF($B$58="",TRUE)</formula>
    </cfRule>
  </conditionalFormatting>
  <conditionalFormatting sqref="B95">
    <cfRule type="expression" dxfId="93" priority="570" stopIfTrue="1">
      <formula>IF($B$59="",TRUE)</formula>
    </cfRule>
  </conditionalFormatting>
  <conditionalFormatting sqref="B96">
    <cfRule type="expression" dxfId="92" priority="569" stopIfTrue="1">
      <formula>IF($B$60="",TRUE)</formula>
    </cfRule>
  </conditionalFormatting>
  <conditionalFormatting sqref="B97">
    <cfRule type="expression" dxfId="91" priority="568" stopIfTrue="1">
      <formula>IF($B$61="",TRUE)</formula>
    </cfRule>
  </conditionalFormatting>
  <conditionalFormatting sqref="B98">
    <cfRule type="expression" dxfId="90" priority="567" stopIfTrue="1">
      <formula>IF($B$62="",TRUE)</formula>
    </cfRule>
  </conditionalFormatting>
  <conditionalFormatting sqref="B99">
    <cfRule type="expression" dxfId="89" priority="566" stopIfTrue="1">
      <formula>IF($B$63="",TRUE)</formula>
    </cfRule>
  </conditionalFormatting>
  <conditionalFormatting sqref="B102">
    <cfRule type="expression" dxfId="88" priority="564" stopIfTrue="1">
      <formula>IF($B$54="",TRUE)</formula>
    </cfRule>
  </conditionalFormatting>
  <conditionalFormatting sqref="B103">
    <cfRule type="expression" dxfId="87" priority="555" stopIfTrue="1">
      <formula>IF($B$55="",TRUE)</formula>
    </cfRule>
  </conditionalFormatting>
  <conditionalFormatting sqref="B104">
    <cfRule type="expression" dxfId="86" priority="563" stopIfTrue="1">
      <formula>IF($B$56="",TRUE)</formula>
    </cfRule>
  </conditionalFormatting>
  <conditionalFormatting sqref="B105">
    <cfRule type="expression" dxfId="85" priority="562" stopIfTrue="1">
      <formula>IF($B$57="",TRUE)</formula>
    </cfRule>
  </conditionalFormatting>
  <conditionalFormatting sqref="B106">
    <cfRule type="expression" dxfId="84" priority="561" stopIfTrue="1">
      <formula>IF($B$58="",TRUE)</formula>
    </cfRule>
  </conditionalFormatting>
  <conditionalFormatting sqref="B107">
    <cfRule type="expression" dxfId="83" priority="560" stopIfTrue="1">
      <formula>IF($B$59="",TRUE)</formula>
    </cfRule>
  </conditionalFormatting>
  <conditionalFormatting sqref="B108">
    <cfRule type="expression" dxfId="82" priority="559" stopIfTrue="1">
      <formula>IF($B$60="",TRUE)</formula>
    </cfRule>
  </conditionalFormatting>
  <conditionalFormatting sqref="B109">
    <cfRule type="expression" dxfId="81" priority="558" stopIfTrue="1">
      <formula>IF($B$61="",TRUE)</formula>
    </cfRule>
  </conditionalFormatting>
  <conditionalFormatting sqref="B110">
    <cfRule type="expression" dxfId="80" priority="557" stopIfTrue="1">
      <formula>IF($B$62="",TRUE)</formula>
    </cfRule>
  </conditionalFormatting>
  <conditionalFormatting sqref="B111">
    <cfRule type="expression" dxfId="79" priority="556" stopIfTrue="1">
      <formula>IF($B$63="",TRUE)</formula>
    </cfRule>
  </conditionalFormatting>
  <conditionalFormatting sqref="B120">
    <cfRule type="expression" dxfId="78" priority="533" stopIfTrue="1">
      <formula>IF($B$54="",TRUE)</formula>
    </cfRule>
  </conditionalFormatting>
  <conditionalFormatting sqref="B121">
    <cfRule type="expression" dxfId="77" priority="524" stopIfTrue="1">
      <formula>IF($B$55="",TRUE)</formula>
    </cfRule>
  </conditionalFormatting>
  <conditionalFormatting sqref="B122">
    <cfRule type="expression" dxfId="76" priority="532" stopIfTrue="1">
      <formula>IF($B$56="",TRUE)</formula>
    </cfRule>
  </conditionalFormatting>
  <conditionalFormatting sqref="B123">
    <cfRule type="expression" dxfId="75" priority="531" stopIfTrue="1">
      <formula>IF($B$57="",TRUE)</formula>
    </cfRule>
  </conditionalFormatting>
  <conditionalFormatting sqref="B124">
    <cfRule type="expression" dxfId="74" priority="530" stopIfTrue="1">
      <formula>IF($B$58="",TRUE)</formula>
    </cfRule>
  </conditionalFormatting>
  <conditionalFormatting sqref="B125">
    <cfRule type="expression" dxfId="73" priority="529" stopIfTrue="1">
      <formula>IF($B$59="",TRUE)</formula>
    </cfRule>
  </conditionalFormatting>
  <conditionalFormatting sqref="B126">
    <cfRule type="expression" dxfId="72" priority="528" stopIfTrue="1">
      <formula>IF($B$60="",TRUE)</formula>
    </cfRule>
  </conditionalFormatting>
  <conditionalFormatting sqref="B127">
    <cfRule type="expression" dxfId="71" priority="527" stopIfTrue="1">
      <formula>IF($B$61="",TRUE)</formula>
    </cfRule>
  </conditionalFormatting>
  <conditionalFormatting sqref="B128">
    <cfRule type="expression" dxfId="70" priority="526" stopIfTrue="1">
      <formula>IF($B$62="",TRUE)</formula>
    </cfRule>
  </conditionalFormatting>
  <conditionalFormatting sqref="B129">
    <cfRule type="expression" dxfId="69" priority="525" stopIfTrue="1">
      <formula>IF($B$63="",TRUE)</formula>
    </cfRule>
  </conditionalFormatting>
  <conditionalFormatting sqref="D12">
    <cfRule type="expression" dxfId="68" priority="648">
      <formula>IF($D$12="",TRUE)</formula>
    </cfRule>
  </conditionalFormatting>
  <conditionalFormatting sqref="D20">
    <cfRule type="expression" dxfId="67" priority="662" stopIfTrue="1">
      <formula>IF($D$20="",TRUE)</formula>
    </cfRule>
  </conditionalFormatting>
  <conditionalFormatting sqref="D24">
    <cfRule type="expression" dxfId="66" priority="657" stopIfTrue="1">
      <formula>IF($D$24="",TRUE)</formula>
    </cfRule>
  </conditionalFormatting>
  <conditionalFormatting sqref="D26:E26">
    <cfRule type="expression" dxfId="65" priority="665" stopIfTrue="1">
      <formula>IF($D$26="",TRUE)</formula>
    </cfRule>
  </conditionalFormatting>
  <conditionalFormatting sqref="D30:E39">
    <cfRule type="expression" dxfId="64" priority="262" stopIfTrue="1">
      <formula>IF($M30=1,TRUE)</formula>
    </cfRule>
    <cfRule type="expression" dxfId="63" priority="263" stopIfTrue="1">
      <formula>IF($B30="",TRUE)</formula>
    </cfRule>
    <cfRule type="expression" dxfId="62" priority="264" stopIfTrue="1">
      <formula>IF($D30="",TRUE)</formula>
    </cfRule>
  </conditionalFormatting>
  <conditionalFormatting sqref="D42:E51">
    <cfRule type="expression" dxfId="61" priority="225" stopIfTrue="1">
      <formula>IF($M42=1,TRUE)</formula>
    </cfRule>
    <cfRule type="expression" dxfId="60" priority="226" stopIfTrue="1">
      <formula>IF($B42="",TRUE)</formula>
    </cfRule>
    <cfRule type="expression" dxfId="59" priority="227" stopIfTrue="1">
      <formula>IF(AND(OR($D30="Yes",$D30=""),$D42=""),1,0)</formula>
    </cfRule>
    <cfRule type="expression" dxfId="58" priority="228" stopIfTrue="1">
      <formula>IF($P30="",TRUE)</formula>
    </cfRule>
  </conditionalFormatting>
  <conditionalFormatting sqref="D54:E63">
    <cfRule type="expression" dxfId="57" priority="188" stopIfTrue="1">
      <formula>IF($M54=1,TRUE)</formula>
    </cfRule>
    <cfRule type="expression" dxfId="56" priority="189" stopIfTrue="1">
      <formula>IF($B54="",TRUE)</formula>
    </cfRule>
    <cfRule type="expression" dxfId="55" priority="190" stopIfTrue="1">
      <formula>IF($P54="",TRUE)</formula>
    </cfRule>
    <cfRule type="expression" dxfId="54" priority="191" stopIfTrue="1">
      <formula>IF(AND(OR($D42="Yes",$D42=""),$D54=""),1,0)</formula>
    </cfRule>
  </conditionalFormatting>
  <conditionalFormatting sqref="D66:E75">
    <cfRule type="expression" dxfId="53" priority="151" stopIfTrue="1">
      <formula>IF($M66=1,TRUE)</formula>
    </cfRule>
    <cfRule type="expression" dxfId="52" priority="152" stopIfTrue="1">
      <formula>IF($B54="",TRUE)</formula>
    </cfRule>
    <cfRule type="expression" dxfId="51" priority="153" stopIfTrue="1">
      <formula>IF($P54="",TRUE)</formula>
    </cfRule>
    <cfRule type="expression" dxfId="50" priority="154" stopIfTrue="1">
      <formula>IF(AND(OR($D42="Yes",$D42=""),$D66=""),1,0)</formula>
    </cfRule>
  </conditionalFormatting>
  <conditionalFormatting sqref="D78:E87">
    <cfRule type="expression" dxfId="49" priority="114" stopIfTrue="1">
      <formula>IF($M78=1,TRUE)</formula>
    </cfRule>
    <cfRule type="expression" dxfId="48" priority="115" stopIfTrue="1">
      <formula>IF($B54="",TRUE)</formula>
    </cfRule>
    <cfRule type="expression" dxfId="47" priority="116" stopIfTrue="1">
      <formula>IF($P54="",TRUE)</formula>
    </cfRule>
    <cfRule type="expression" dxfId="46" priority="117" stopIfTrue="1">
      <formula>IF(AND(OR($D42="Yes",$D42=""),$D78=""),1,0)</formula>
    </cfRule>
  </conditionalFormatting>
  <conditionalFormatting sqref="D90:E99">
    <cfRule type="expression" dxfId="45" priority="77" stopIfTrue="1">
      <formula>IF($M90=1,TRUE)</formula>
    </cfRule>
    <cfRule type="expression" dxfId="44" priority="78" stopIfTrue="1">
      <formula>IF($B54="",TRUE)</formula>
    </cfRule>
    <cfRule type="expression" dxfId="43" priority="79" stopIfTrue="1">
      <formula>IF($P54="",TRUE)</formula>
    </cfRule>
    <cfRule type="expression" dxfId="42" priority="80" stopIfTrue="1">
      <formula>IF(AND(OR($D42="Yes",$D42=""),$D90=""),1,0)</formula>
    </cfRule>
  </conditionalFormatting>
  <conditionalFormatting sqref="D102:E111">
    <cfRule type="expression" dxfId="41" priority="40" stopIfTrue="1">
      <formula>IF($M102=1,TRUE)</formula>
    </cfRule>
    <cfRule type="expression" dxfId="40" priority="41" stopIfTrue="1">
      <formula>IF($B54="",TRUE)</formula>
    </cfRule>
    <cfRule type="expression" dxfId="39" priority="42" stopIfTrue="1">
      <formula>IF($P54="",TRUE)</formula>
    </cfRule>
    <cfRule type="expression" dxfId="38" priority="43" stopIfTrue="1">
      <formula>IF(AND(OR($D42="Yes",$D42=""),$D102=""),1,0)</formula>
    </cfRule>
  </conditionalFormatting>
  <conditionalFormatting sqref="D115:E115 D117:E117 D131:E131 D133:E133 D135:E135 D137:E137">
    <cfRule type="expression" dxfId="37" priority="651" stopIfTrue="1">
      <formula>AND(OR($D$30="No",$D$30="Unknown",$D$30="Not applicable for this declaration"),OR($D$31="No",$D$31="Unknown",$D$31="Not applicable for this declaration"))</formula>
    </cfRule>
    <cfRule type="expression" dxfId="36" priority="652" stopIfTrue="1">
      <formula>IF(D115="",TRUE)</formula>
    </cfRule>
  </conditionalFormatting>
  <conditionalFormatting sqref="D120:E129">
    <cfRule type="expression" dxfId="35" priority="3" stopIfTrue="1">
      <formula>IF($M120=1,TRUE)</formula>
    </cfRule>
    <cfRule type="expression" dxfId="34" priority="4" stopIfTrue="1">
      <formula>IF($B54="",TRUE)</formula>
    </cfRule>
    <cfRule type="expression" dxfId="33" priority="5" stopIfTrue="1">
      <formula>IF($P54="",TRUE)</formula>
    </cfRule>
    <cfRule type="expression" dxfId="32" priority="6" stopIfTrue="1">
      <formula>IF(AND(OR($D42="Yes",$D42=""),$D120=""),1,0)</formula>
    </cfRule>
  </conditionalFormatting>
  <conditionalFormatting sqref="D9:G9">
    <cfRule type="expression" dxfId="31" priority="804" stopIfTrue="1">
      <formula>IF($D$9="",TRUE)</formula>
    </cfRule>
  </conditionalFormatting>
  <conditionalFormatting sqref="D8:J8">
    <cfRule type="expression" dxfId="30" priority="803" stopIfTrue="1">
      <formula>IF($D$8="",TRUE)</formula>
    </cfRule>
  </conditionalFormatting>
  <conditionalFormatting sqref="D10:J10">
    <cfRule type="expression" dxfId="29" priority="708" stopIfTrue="1">
      <formula>IF($D$9=$Q$9,TRUE)</formula>
    </cfRule>
    <cfRule type="expression" dxfId="28" priority="818" stopIfTrue="1">
      <formula>IF(AND($D$10="",$D$9=$R$9),TRUE)</formula>
    </cfRule>
  </conditionalFormatting>
  <conditionalFormatting sqref="D19:J19">
    <cfRule type="expression" dxfId="27" priority="661" stopIfTrue="1">
      <formula>IF($D$19="",TRUE)</formula>
    </cfRule>
  </conditionalFormatting>
  <conditionalFormatting sqref="D21:J21">
    <cfRule type="expression" dxfId="26" priority="663" stopIfTrue="1">
      <formula>IF($D$21="",TRUE)</formula>
    </cfRule>
  </conditionalFormatting>
  <conditionalFormatting sqref="G133:J133">
    <cfRule type="expression" dxfId="25" priority="658" stopIfTrue="1">
      <formula>IF(AND($D$133="Yes, using other format (describe)",$G$133=""),TRUE)</formula>
    </cfRule>
  </conditionalFormatting>
  <conditionalFormatting sqref="G135:J135">
    <cfRule type="expression" dxfId="24" priority="655">
      <formula>IF(AND($D$135="Yes, using other format (describe)",$G$135=""),TRUE)</formula>
    </cfRule>
  </conditionalFormatting>
  <conditionalFormatting sqref="D22:J22">
    <cfRule type="expression" dxfId="23" priority="2" stopIfTrue="1">
      <formula>IF($D$19="",TRUE)</formula>
    </cfRule>
  </conditionalFormatting>
  <conditionalFormatting sqref="G117:J117">
    <cfRule type="expression" dxfId="22" priority="1">
      <formula>IF(AND($D$117="Yes",$G$117=""),TRUE)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90:E99 D54:E63 D42:E51 D66:E75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82" display="Instructions!A82"/>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4"/>
  <sheetViews>
    <sheetView showGridLines="0" showZeros="0" topLeftCell="E2" zoomScale="60" zoomScaleNormal="60" zoomScaleSheetLayoutView="40" workbookViewId="0">
      <pane ySplit="3" topLeftCell="A5" activePane="bottomLeft" state="frozen"/>
      <selection activeCell="B24" sqref="B24:J24"/>
      <selection pane="bottomLeft" activeCell="C13" sqref="C1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首先：</v>
      </c>
      <c r="C2" s="141"/>
      <c r="D2" s="141"/>
      <c r="E2" s="141"/>
      <c r="F2" s="160"/>
      <c r="G2" s="160"/>
      <c r="H2" s="160"/>
      <c r="I2" s="282"/>
      <c r="J2" s="465" t="str">
        <f ca="1">OFFSET(L!$C$1,MATCH("Smelter List"&amp;ADDRESS(ROW(),COLUMN(),4),L!$A:$A,0)-1,SL,,)</f>
        <v>链接至“RMAP 合规冶炼厂目录”</v>
      </c>
      <c r="K2" s="466"/>
      <c r="L2" s="466"/>
      <c r="M2" s="466"/>
      <c r="N2" s="466"/>
      <c r="O2" s="466"/>
      <c r="P2" s="161"/>
      <c r="Q2" s="162"/>
      <c r="R2" s="163"/>
      <c r="S2" s="163"/>
      <c r="T2" s="163"/>
      <c r="AB2" s="310"/>
      <c r="AH2" s="129" t="s">
        <v>25</v>
      </c>
    </row>
    <row r="3" spans="1:34" s="16" customFormat="1" ht="249.6" customHeight="1">
      <c r="A3" s="200"/>
      <c r="B3" s="467"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7"/>
      <c r="D3" s="467"/>
      <c r="E3" s="467"/>
      <c r="F3" s="164"/>
      <c r="G3" s="468" t="str">
        <f ca="1">OFFSET(L!$C$1,MATCH("General"&amp;"Cpy",L!$A:$A,0)-1,SL,,)</f>
        <v>© 2025 负责任矿物计划。保留所有权利。</v>
      </c>
      <c r="H3" s="469"/>
      <c r="I3" s="470"/>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冶炼厂识别号码输入列</v>
      </c>
      <c r="B4" s="127" t="str">
        <f ca="1">OFFSET(L!$C$1,MATCH("Smelter List"&amp;ADDRESS(ROW(),COLUMN(),4),L!$A:$A,0)-1,SL,,)</f>
        <v>金属 (*)</v>
      </c>
      <c r="C4" s="127" t="str">
        <f ca="1">OFFSET(L!$C$1,MATCH("Smelter List"&amp;ADDRESS(ROW(),COLUMN(),4),L!$A:$A,0)-1,SL,,)</f>
        <v>冶炼厂查找 (*)</v>
      </c>
      <c r="D4" s="127" t="str">
        <f ca="1">OFFSET(L!$C$1,MATCH("Smelter List"&amp;ADDRESS(ROW(),COLUMN(),4),L!$A:$A,0)-1,SL,,)</f>
        <v>冶炼厂名称 (*)</v>
      </c>
      <c r="E4" s="127" t="str">
        <f ca="1">OFFSET(L!$C$1,MATCH("Smelter List"&amp;ADDRESS(ROW(),COLUMN(),4),L!$A:$A,0)-1,SL,,)</f>
        <v>冶炼工厂地址（国家） (*)</v>
      </c>
      <c r="F4" s="127" t="str">
        <f ca="1">OFFSET(L!$C$1,MATCH("Smelter List"&amp;ADDRESS(ROW(),COLUMN(),4),L!$A:$A,0)-1,SL,,)</f>
        <v>冶炼厂识别</v>
      </c>
      <c r="G4" s="127" t="str">
        <f ca="1">OFFSET(L!$C$1,MATCH("Smelter List"&amp;ADDRESS(ROW(),COLUMN(),4),L!$A:$A,0)-1,SL,,)</f>
        <v>冶炼厂出处识别号</v>
      </c>
      <c r="H4" s="128" t="str">
        <f ca="1">OFFSET(L!$C$1,MATCH("Smelter List"&amp;ADDRESS(ROW(),COLUMN(),4),L!$A:$A,0)-1,SL,,)</f>
        <v>冶炼工厂地址（街道）</v>
      </c>
      <c r="I4" s="128" t="str">
        <f ca="1">OFFSET(L!$C$1,MATCH("Smelter List"&amp;ADDRESS(ROW(),COLUMN(),4),L!$A:$A,0)-1,SL,,)</f>
        <v>冶炼工厂地址（城市）</v>
      </c>
      <c r="J4" s="128" t="str">
        <f ca="1">OFFSET(L!$C$1,MATCH("Smelter List"&amp;ADDRESS(ROW(),COLUMN(),4),L!$A:$A,0)-1,SL,,)</f>
        <v>冶炼工厂地址（州/省）</v>
      </c>
      <c r="K4" s="128" t="str">
        <f ca="1">OFFSET(L!$C$1,MATCH("Smelter List"&amp;ADDRESS(ROW(),COLUMN(),4),L!$A:$A,0)-1,SL,,)</f>
        <v>冶炼厂联系名称</v>
      </c>
      <c r="L4" s="128" t="str">
        <f ca="1">OFFSET(L!$C$1,MATCH("Smelter List"&amp;ADDRESS(ROW(),COLUMN(),4),L!$A:$A,0)-1,SL,,)</f>
        <v>冶炼厂联系电邮地址</v>
      </c>
      <c r="M4" s="128" t="str">
        <f ca="1">OFFSET(L!$C$1,MATCH("Smelter List"&amp;ADDRESS(ROW(),COLUMN(),4),L!$A:$A,0)-1,SL,,)</f>
        <v>建议的后续步骤</v>
      </c>
      <c r="N4" s="128" t="str">
        <f ca="1">OFFSET(L!$C$1,MATCH("Smelter List"&amp;ADDRESS(ROW(),COLUMN(),4),L!$A:$A,0)-1,SL,,)</f>
        <v>填所有矿井名称，或如所用矿产来自回收料和报废料时请填“回收”或“报废”。</v>
      </c>
      <c r="O4" s="128" t="str">
        <f ca="1">OFFSET(L!$C$1,MATCH("Smelter List"&amp;ADDRESS(ROW(),COLUMN(),4),L!$A:$A,0)-1,SL,,)</f>
        <v>填所有矿井所在的国家名称，或如所用矿产来自回收料和报废料时请填“回收”或“报废”。</v>
      </c>
      <c r="P4" s="128" t="str">
        <f ca="1">OFFSET(L!$C$1,MATCH("Smelter List"&amp;ADDRESS(ROW(),COLUMN(),4),L!$A:$A,0)-1,SL,,)</f>
        <v>冶炼厂的被冶炼物料100%完全来自回收料或报废料吗？</v>
      </c>
      <c r="Q4" s="129" t="str">
        <f ca="1">OFFSET(L!$C$1,MATCH("Smelter List"&amp;ADDRESS(ROW(),COLUMN(),4),L!$A:$A,0)-1,SL,,)</f>
        <v>注释</v>
      </c>
      <c r="R4" s="127" t="s">
        <v>42</v>
      </c>
      <c r="S4" s="127" t="s">
        <v>43</v>
      </c>
      <c r="T4" s="127" t="s">
        <v>44</v>
      </c>
      <c r="U4" s="166"/>
      <c r="W4" s="139" t="s">
        <v>45</v>
      </c>
      <c r="X4" s="139" t="s">
        <v>46</v>
      </c>
      <c r="AB4" s="311"/>
      <c r="AC4" s="139" t="s">
        <v>20113</v>
      </c>
      <c r="AD4" s="139" t="s">
        <v>20114</v>
      </c>
      <c r="AH4" s="129" t="s">
        <v>26</v>
      </c>
    </row>
    <row r="5" spans="1:34" s="169" customFormat="1" ht="102">
      <c r="A5" s="196" t="s">
        <v>20170</v>
      </c>
      <c r="B5" s="302" t="str">
        <f ca="1">IF(LEN(A5)=0,"",INDEX('Smelter Look-up'!$A:$A,MATCH($A5,'Smelter Look-up'!$E:$E,0)))</f>
        <v>Cobalt</v>
      </c>
      <c r="C5" s="151" t="str">
        <f ca="1">IF(LEN(A5)=0,"",INDEX('Smelter Look-up'!$C:$C,MATCH($A5,'Smelter Look-up'!$E:$E,0)))</f>
        <v>Niihama Nickel Refinery, Sumitomo Metal Mining</v>
      </c>
      <c r="D5" s="148"/>
      <c r="E5" s="148" t="str">
        <f ca="1">IF(ISERROR($V5),"",OFFSET('Smelter Look-up'!$D$4,$V5-4,0)&amp;"")</f>
        <v>JAPAN</v>
      </c>
      <c r="F5" s="148" t="str">
        <f ca="1">IF(ISERROR($V5),"",OFFSET('Smelter Look-up'!$E$4,$V5-4,0))</f>
        <v>CID003278</v>
      </c>
      <c r="G5" s="148" t="str">
        <f ca="1">IF(C5=$X$4,"Enter smelter details",IF(ISERROR($V5),"",OFFSET('Smelter Look-up'!$F$4,$V5-4,0)))</f>
        <v>RMI</v>
      </c>
      <c r="H5" s="204">
        <f ca="1">IF(ISERROR($V5),"",OFFSET('Smelter Look-up'!$G$4,$V5-4,0))</f>
        <v>0</v>
      </c>
      <c r="I5" s="205" t="str">
        <f ca="1">IF(ISERROR($V5),"",OFFSET('Smelter Look-up'!$H$4,$V5-4,0))</f>
        <v>Niihama</v>
      </c>
      <c r="J5" s="205" t="str">
        <f ca="1">IF(ISERROR($V5),"",OFFSET('Smelter Look-up'!$I$4,$V5-4,0))</f>
        <v>Ehime</v>
      </c>
      <c r="K5" s="149" t="s">
        <v>20173</v>
      </c>
      <c r="L5" s="149" t="s">
        <v>20176</v>
      </c>
      <c r="M5" s="149" t="s">
        <v>20179</v>
      </c>
      <c r="N5" s="149" t="s">
        <v>20181</v>
      </c>
      <c r="O5" s="149" t="s">
        <v>20184</v>
      </c>
      <c r="P5" s="207" t="s">
        <v>22</v>
      </c>
      <c r="Q5" s="150"/>
      <c r="R5" s="148" t="str">
        <f ca="1">IF(ISERROR($V5),"",OFFSET('Smelter Look-up'!$C$4,$V5-4,0)&amp;"")</f>
        <v>Niihama Nickel Refinery, Sumitomo Metal Mining</v>
      </c>
      <c r="S5" s="154" t="str">
        <f t="shared" ref="S5:S11" ca="1" si="0">IF(B5="","",IF(ISERROR(MATCH($E5,CL,0)),"Unknown",INDIRECT("'C'!$A$"&amp;MATCH($E5,CL,0)+1)))</f>
        <v>JP</v>
      </c>
      <c r="T5" s="154" t="str">
        <f ca="1">IF(B5="","",IF(ISERROR(MATCH($J5,SorP!$B$1:$B$6226,0)),"",INDIRECT("'SorP'!$A$"&amp;MATCH($S5&amp;$J5,SorP!C:C,0))))</f>
        <v>JP-38</v>
      </c>
      <c r="U5" s="167"/>
      <c r="V5" s="168">
        <f ca="1">IF(C5="",NA(),MATCH($B5&amp;$C5,'Smelter Look-up'!$J:$J,0))</f>
        <v>123</v>
      </c>
      <c r="X5" s="169">
        <f t="shared" ref="X5:X11" ca="1" si="1">IF(AND(C5="Smelter not listed",OR(LEN(D5)=0,LEN(E5)=0)),1,0)</f>
        <v>0</v>
      </c>
      <c r="AB5" s="312" t="str">
        <f t="shared" ref="AB5:AB11" ca="1" si="2">IF(C5="","",B5)</f>
        <v>Cobalt</v>
      </c>
      <c r="AC5" s="169" t="str">
        <f ca="1">B5</f>
        <v>Cobalt</v>
      </c>
      <c r="AD5" s="169" t="str">
        <f ca="1">IF(C5="Smelter not listed",D5,C5)</f>
        <v>Niihama Nickel Refinery, Sumitomo Metal Mining</v>
      </c>
    </row>
    <row r="6" spans="1:34" s="169" customFormat="1" ht="89.25">
      <c r="A6" s="196" t="s">
        <v>20171</v>
      </c>
      <c r="B6" s="302" t="str">
        <f ca="1">IF(LEN(A6)=0,"",INDEX('Smelter Look-up'!$A:$A,MATCH($A6,'Smelter Look-up'!$E:$E,0)))</f>
        <v>Cobalt</v>
      </c>
      <c r="C6" s="151" t="str">
        <f ca="1">IF(LEN(A6)=0,"",INDEX('Smelter Look-up'!$C:$C,MATCH($A6,'Smelter Look-up'!$E:$E,0)))</f>
        <v>Quzhou Huayou Cobalt New Material Co., Ltd.</v>
      </c>
      <c r="D6" s="148"/>
      <c r="E6" s="148" t="str">
        <f ca="1">IF(ISERROR($V6),"",OFFSET('Smelter Look-up'!$D$4,$V6-4,0)&amp;"")</f>
        <v>CHINA</v>
      </c>
      <c r="F6" s="148" t="str">
        <f ca="1">IF(ISERROR($V6),"",OFFSET('Smelter Look-up'!$E$4,$V6-4,0))</f>
        <v>CID003255</v>
      </c>
      <c r="G6" s="148" t="str">
        <f ca="1">IF(C6=$X$4,"Enter smelter details",IF(ISERROR($V6),"",OFFSET('Smelter Look-up'!$F$4,$V6-4,0)))</f>
        <v>RMI</v>
      </c>
      <c r="H6" s="204">
        <f ca="1">IF(ISERROR($V6),"",OFFSET('Smelter Look-up'!$G$4,$V6-4,0))</f>
        <v>0</v>
      </c>
      <c r="I6" s="205" t="str">
        <f ca="1">IF(ISERROR($V6),"",OFFSET('Smelter Look-up'!$H$4,$V6-4,0))</f>
        <v>Quzhou</v>
      </c>
      <c r="J6" s="205" t="str">
        <f ca="1">IF(ISERROR($V6),"",OFFSET('Smelter Look-up'!$I$4,$V6-4,0))</f>
        <v>Zhejiang Sheng</v>
      </c>
      <c r="K6" s="149" t="s">
        <v>20174</v>
      </c>
      <c r="L6" s="149" t="s">
        <v>20177</v>
      </c>
      <c r="M6" s="149" t="s">
        <v>20180</v>
      </c>
      <c r="N6" s="149" t="s">
        <v>20182</v>
      </c>
      <c r="O6" s="149" t="s">
        <v>20185</v>
      </c>
      <c r="P6" s="207" t="s">
        <v>22</v>
      </c>
      <c r="Q6" s="150"/>
      <c r="R6" s="148" t="str">
        <f ca="1">IF(ISERROR($V6),"",OFFSET('Smelter Look-up'!$C$4,$V6-4,0)&amp;"")</f>
        <v>Quzhou Huayou Cobalt New Material Co., Ltd.</v>
      </c>
      <c r="S6" s="154" t="str">
        <f t="shared" ca="1" si="0"/>
        <v>CN</v>
      </c>
      <c r="T6" s="154" t="str">
        <f ca="1">IF(B6="","",IF(ISERROR(MATCH($J6,SorP!$B$1:$B$6226,0)),"",INDIRECT("'SorP'!$A$"&amp;MATCH($S6&amp;$J6,SorP!C:C,0))))</f>
        <v>CN-ZJ</v>
      </c>
      <c r="U6" s="167"/>
      <c r="V6" s="168">
        <f ca="1">IF(C6="",NA(),MATCH($B6&amp;$C6,'Smelter Look-up'!$J:$J,0))</f>
        <v>134</v>
      </c>
      <c r="X6" s="169">
        <f t="shared" ca="1" si="1"/>
        <v>0</v>
      </c>
      <c r="AB6" s="312" t="str">
        <f t="shared" ca="1" si="2"/>
        <v>Cobalt</v>
      </c>
      <c r="AC6" s="169" t="str">
        <f t="shared" ref="AC6:AC68" ca="1" si="3">B6</f>
        <v>Cobalt</v>
      </c>
      <c r="AD6" s="169" t="str">
        <f t="shared" ref="AD6:AD68" ca="1" si="4">IF(C6="Smelter not listed",D6,C6)</f>
        <v>Quzhou Huayou Cobalt New Material Co., Ltd.</v>
      </c>
    </row>
    <row r="7" spans="1:34" s="169" customFormat="1" ht="102">
      <c r="A7" s="196" t="s">
        <v>20172</v>
      </c>
      <c r="B7" s="302" t="str">
        <f ca="1">IF(LEN(A7)=0,"",INDEX('Smelter Look-up'!$A:$A,MATCH($A7,'Smelter Look-up'!$E:$E,0)))</f>
        <v>Cobalt</v>
      </c>
      <c r="C7" s="151" t="str">
        <f ca="1">IF(LEN(A7)=0,"",INDEX('Smelter Look-up'!$C:$C,MATCH($A7,'Smelter Look-up'!$E:$E,0)))</f>
        <v>Glencore Nikkelverk Refinery</v>
      </c>
      <c r="D7" s="148"/>
      <c r="E7" s="148" t="str">
        <f ca="1">IF(ISERROR($V7),"",OFFSET('Smelter Look-up'!$D$4,$V7-4,0)&amp;"")</f>
        <v>NORWAY</v>
      </c>
      <c r="F7" s="148" t="str">
        <f ca="1">IF(ISERROR($V7),"",OFFSET('Smelter Look-up'!$E$4,$V7-4,0))</f>
        <v>CID003403</v>
      </c>
      <c r="G7" s="148" t="str">
        <f ca="1">IF(C7=$X$4,"Enter smelter details",IF(ISERROR($V7),"",OFFSET('Smelter Look-up'!$F$4,$V7-4,0)))</f>
        <v>RMI</v>
      </c>
      <c r="H7" s="204">
        <f ca="1">IF(ISERROR($V7),"",OFFSET('Smelter Look-up'!$G$4,$V7-4,0))</f>
        <v>0</v>
      </c>
      <c r="I7" s="205" t="str">
        <f ca="1">IF(ISERROR($V7),"",OFFSET('Smelter Look-up'!$H$4,$V7-4,0))</f>
        <v>Kristiansand</v>
      </c>
      <c r="J7" s="205" t="str">
        <f ca="1">IF(ISERROR($V7),"",OFFSET('Smelter Look-up'!$I$4,$V7-4,0))</f>
        <v>Agder</v>
      </c>
      <c r="K7" s="149" t="s">
        <v>20175</v>
      </c>
      <c r="L7" s="149" t="s">
        <v>20178</v>
      </c>
      <c r="M7" s="149"/>
      <c r="N7" s="149" t="s">
        <v>20183</v>
      </c>
      <c r="O7" s="149" t="s">
        <v>20186</v>
      </c>
      <c r="P7" s="207" t="s">
        <v>22</v>
      </c>
      <c r="Q7" s="150" t="s">
        <v>20187</v>
      </c>
      <c r="R7" s="148" t="str">
        <f ca="1">IF(ISERROR($V7),"",OFFSET('Smelter Look-up'!$C$4,$V7-4,0)&amp;"")</f>
        <v>Glencore Nikkelverk Refinery</v>
      </c>
      <c r="S7" s="154" t="str">
        <f t="shared" ca="1" si="0"/>
        <v>NO</v>
      </c>
      <c r="T7" s="154" t="str">
        <f ca="1">IF(B7="","",IF(ISERROR(MATCH($J7,SorP!$B$1:$B$6226,0)),"",INDIRECT("'SorP'!$A$"&amp;MATCH($S7&amp;$J7,SorP!C:C,0))))</f>
        <v>NO-42</v>
      </c>
      <c r="U7" s="167"/>
      <c r="V7" s="168">
        <f ca="1">IF(C7="",NA(),MATCH($B7&amp;$C7,'Smelter Look-up'!$J:$J,0))</f>
        <v>41</v>
      </c>
      <c r="X7" s="169">
        <f t="shared" ca="1" si="1"/>
        <v>0</v>
      </c>
      <c r="AB7" s="312" t="str">
        <f t="shared" ca="1" si="2"/>
        <v>Cobalt</v>
      </c>
      <c r="AC7" s="169" t="str">
        <f t="shared" ca="1" si="3"/>
        <v>Cobalt</v>
      </c>
      <c r="AD7" s="169" t="str">
        <f t="shared" ca="1" si="4"/>
        <v>Glencore Nikkelverk Refinery</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7"/>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6"/>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ref="S12:S62" ca="1" si="5">IF(B12="","",IF(ISERROR(MATCH($E12,CL,0)),"Unknown",INDIRECT("'C'!$A$"&amp;MATCH($E12,CL,0)+1)))</f>
        <v/>
      </c>
      <c r="T12" s="154" t="str">
        <f ca="1">IF(B12="","",IF(ISERROR(MATCH($J12,SorP!$B$1:$B$6226,0)),"",INDIRECT("'SorP'!$A$"&amp;MATCH($S12&amp;$J12,SorP!C:C,0))))</f>
        <v/>
      </c>
      <c r="U12" s="167"/>
      <c r="V12" s="168" t="e">
        <f>IF(C12="",NA(),MATCH($B12&amp;$C12,'Smelter Look-up'!$J:$J,0))</f>
        <v>#N/A</v>
      </c>
      <c r="X12" s="169">
        <f t="shared" ref="X12:X61" ca="1" si="6">IF(AND(C12="Smelter not listed",OR(LEN(D12)=0,LEN(E12)=0)),1,0)</f>
        <v>0</v>
      </c>
      <c r="AB12" s="312" t="str">
        <f t="shared" ref="AB12:AB68" si="7">IF(C12="","",B12)</f>
        <v/>
      </c>
      <c r="AC12" s="169" t="str">
        <f t="shared" si="3"/>
        <v/>
      </c>
      <c r="AD12" s="169" t="str">
        <f t="shared" si="4"/>
        <v/>
      </c>
    </row>
    <row r="13" spans="1:34" s="169" customFormat="1" ht="20.25">
      <c r="A13" s="197"/>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ca="1" si="5"/>
        <v/>
      </c>
      <c r="T13" s="154" t="str">
        <f ca="1">IF(B13="","",IF(ISERROR(MATCH($J13,SorP!$B$1:$B$6226,0)),"",INDIRECT("'SorP'!$A$"&amp;MATCH($S13&amp;$J13,SorP!C:C,0))))</f>
        <v/>
      </c>
      <c r="U13" s="167"/>
      <c r="V13" s="168" t="e">
        <f>IF(C13="",NA(),MATCH($B13&amp;$C13,'Smelter Look-up'!$J:$J,0))</f>
        <v>#N/A</v>
      </c>
      <c r="X13" s="169">
        <f t="shared" ca="1" si="6"/>
        <v>0</v>
      </c>
      <c r="AB13" s="312" t="str">
        <f t="shared" si="7"/>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7"/>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6"/>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ref="X62:X125" ca="1" si="8">IF(AND(C62="Smelter not listed",OR(LEN(D62)=0,LEN(E62)=0)),1,0)</f>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ref="S63:S126" ca="1" si="9">IF(B63="","",IF(ISERROR(MATCH($E63,CL,0)),"Unknown",INDIRECT("'C'!$A$"&amp;MATCH($E63,CL,0)+1)))</f>
        <v/>
      </c>
      <c r="T63" s="154" t="str">
        <f ca="1">IF(B63="","",IF(ISERROR(MATCH($J63,SorP!$B$1:$B$6226,0)),"",INDIRECT("'SorP'!$A$"&amp;MATCH($S63&amp;$J63,SorP!C:C,0))))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ref="AB69:AB132" si="10">IF(C69="","",B69)</f>
        <v/>
      </c>
      <c r="AC69" s="169" t="str">
        <f t="shared" ref="AC69:AC132" si="11">B69</f>
        <v/>
      </c>
      <c r="AD69" s="169" t="str">
        <f t="shared" ref="AD69:AD132" si="12">IF(C69="Smelter not listed",D69,C69)</f>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25">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1"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1">
    <cfRule type="expression" priority="28">
      <formula>$A$5:$Q1994&lt;&gt;""</formula>
    </cfRule>
  </conditionalFormatting>
  <conditionalFormatting sqref="B5:B2503">
    <cfRule type="expression" dxfId="21" priority="4">
      <formula>IF($B5="",TRUE)</formula>
    </cfRule>
  </conditionalFormatting>
  <conditionalFormatting sqref="C5:C2503">
    <cfRule type="expression" dxfId="20" priority="13" stopIfTrue="1">
      <formula>IF(AND(B5&lt;&gt;"",C5=""),TRUE)</formula>
    </cfRule>
  </conditionalFormatting>
  <conditionalFormatting sqref="D5:D2503">
    <cfRule type="expression" priority="2" stopIfTrue="1">
      <formula>IF($D5&lt;&gt;"",TRUE)</formula>
    </cfRule>
    <cfRule type="expression" dxfId="19" priority="3" stopIfTrue="1">
      <formula>IF($C5="Smelter not listed",TRUE)</formula>
    </cfRule>
    <cfRule type="expression" dxfId="18" priority="15" stopIfTrue="1">
      <formula>IF($C5&lt;&gt;"",TRUE)</formula>
    </cfRule>
  </conditionalFormatting>
  <conditionalFormatting sqref="E5:E2503">
    <cfRule type="expression" dxfId="17" priority="1" stopIfTrue="1">
      <formula>IF(AND(E5="",$C5=$X$4),TRUE)</formula>
    </cfRule>
    <cfRule type="expression" dxfId="16" priority="9" stopIfTrue="1">
      <formula>IF($C5="Smelter not yet identified",TRUE)</formula>
    </cfRule>
  </conditionalFormatting>
  <conditionalFormatting sqref="G5:G2503">
    <cfRule type="expression" dxfId="15" priority="11" stopIfTrue="1">
      <formula>IF(FIND("Enter smelter details",G5),TRUE)</formula>
    </cfRule>
  </conditionalFormatting>
  <dataValidations count="5">
    <dataValidation allowBlank="1" showErrorMessage="1" sqref="F5:G2503"/>
    <dataValidation type="list" allowBlank="1" showInputMessage="1" showErrorMessage="1" sqref="E5:E2503">
      <formula1>CL</formula1>
    </dataValidation>
    <dataValidation type="list" allowBlank="1" showInputMessage="1" showErrorMessage="1" sqref="P5:P2503">
      <formula1>$AH$2:$AH$4</formula1>
    </dataValidation>
    <dataValidation type="list" showInputMessage="1" showErrorMessage="1" sqref="C5:C2503">
      <formula1>SN</formula1>
    </dataValidation>
    <dataValidation type="list" allowBlank="1" showInputMessage="1" showErrorMessage="1" sqref="B5:B2503">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C54" sqref="C5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在提交报告给客户检查本报告红色提示内容前， 请确保所有必填栏目已填写完成。</v>
      </c>
      <c r="B1" s="471"/>
      <c r="C1" s="471"/>
      <c r="D1" s="107" t="str">
        <f ca="1">OFFSET(L!$C$1,MATCH("Checker"&amp;ADDRESS(ROW(),COLUMN(),4),L!$A:$A,0)-1,SL,,)</f>
        <v>待完成的必填栏目</v>
      </c>
      <c r="E1" s="16" t="s">
        <v>18</v>
      </c>
    </row>
    <row r="2" spans="1:10" ht="15">
      <c r="A2" s="57" t="s">
        <v>47</v>
      </c>
      <c r="B2" s="58" t="str">
        <f>IF(F114=1,"Click here to return to Smelter List","")</f>
        <v>Click here to return to Smelter List</v>
      </c>
      <c r="C2" s="110" t="str">
        <f>IF(F112=1,"Click here to return to Product List","")</f>
        <v>Click here to return to Product List</v>
      </c>
      <c r="D2" s="132" t="str">
        <f ca="1">IF(H125=0,"0",H125)</f>
        <v>0</v>
      </c>
    </row>
    <row r="3" spans="1:10" ht="15">
      <c r="A3" s="59" t="str">
        <f ca="1">OFFSET(L!$C$1,MATCH("Checker"&amp;ADDRESS(ROW(),COLUMN(),4),L!$A:$A,0)-1,SL,,)</f>
        <v>必填栏目</v>
      </c>
      <c r="B3" s="59" t="str">
        <f ca="1">OFFSET(L!$C$1,MATCH("Checker"&amp;ADDRESS(ROW(),COLUMN(),4),L!$A:$A,0)-1,SL,,)</f>
        <v>已提供的答案</v>
      </c>
      <c r="C3" s="59" t="str">
        <f ca="1">OFFSET(L!$C$1,MATCH("Checker"&amp;ADDRESS(ROW(),COLUMN(),4),L!$A:$A,0)-1,SL,,)</f>
        <v>备注</v>
      </c>
      <c r="D3" s="59" t="str">
        <f ca="1">OFFSET(L!$C$1,MATCH("Checker"&amp;ADDRESS(ROW(),COLUMN(),4),L!$A:$A,0)-1,SL,,)</f>
        <v>信息源链接</v>
      </c>
      <c r="F3" s="60" t="s">
        <v>48</v>
      </c>
      <c r="G3" s="15" t="s">
        <v>49</v>
      </c>
      <c r="H3" s="15" t="s">
        <v>50</v>
      </c>
      <c r="I3" s="15" t="s">
        <v>51</v>
      </c>
      <c r="J3" s="15" t="s">
        <v>52</v>
      </c>
    </row>
    <row r="4" spans="1:10" ht="39">
      <c r="A4" s="134" t="str">
        <f ca="1">Declaration!B8</f>
        <v>公司名称（*）：</v>
      </c>
      <c r="B4" s="354" t="str">
        <f>Declaration!D8</f>
        <v>SK Hynix system ic.</v>
      </c>
      <c r="C4" s="135" t="str">
        <f t="shared" ref="C4:C11" ca="1" si="0">IF(H4=1,J4,I4)</f>
        <v>填写</v>
      </c>
      <c r="D4" s="202" t="str">
        <f>IF(H4=1,"Click here to enter Company Name","")</f>
        <v/>
      </c>
      <c r="E4" s="16" t="s">
        <v>15</v>
      </c>
      <c r="F4" s="82">
        <v>1</v>
      </c>
      <c r="G4" s="61">
        <f t="shared" ref="G4:G11" si="1">IF(B4=0,1,0)</f>
        <v>0</v>
      </c>
      <c r="H4" s="62">
        <f t="shared" ref="H4:H17" si="2">F4*G4</f>
        <v>0</v>
      </c>
      <c r="I4" s="130" t="str">
        <f ca="1">OFFSET(L!$C$1,MATCH("Checker"&amp;"Comp",L!$A:$A,0)-1,SL,,)</f>
        <v>填写</v>
      </c>
      <c r="J4" s="356" t="str">
        <f ca="1">OFFSET(L!$C$1,MATCH("Checker"&amp;ADDRESS(ROW(),COLUMN(),4),L!$A:$A,0)-1,SL,,)</f>
        <v>在“申报”选项卡 D8 单元格中提供您的公司名称</v>
      </c>
    </row>
    <row r="5" spans="1:10" ht="39">
      <c r="A5" s="134" t="str">
        <f ca="1">Declaration!B9</f>
        <v>申报范围或种类 (*):</v>
      </c>
      <c r="B5" s="354" t="str">
        <f>Declaration!D9</f>
        <v>B. Product (or List of Products)</v>
      </c>
      <c r="C5" s="135" t="str">
        <f t="shared" ca="1" si="0"/>
        <v>填写</v>
      </c>
      <c r="D5" s="84" t="str">
        <f>IF(H5=1,"Click here to enter Declaration Scope","")</f>
        <v/>
      </c>
      <c r="E5" s="16" t="s">
        <v>15</v>
      </c>
      <c r="F5" s="82">
        <v>1</v>
      </c>
      <c r="G5" s="61">
        <f t="shared" si="1"/>
        <v>0</v>
      </c>
      <c r="H5" s="62">
        <f t="shared" si="2"/>
        <v>0</v>
      </c>
      <c r="I5" s="130" t="str">
        <f ca="1">OFFSET(L!$C$1,MATCH("Checker"&amp;"Comp",L!$A:$A,0)-1,SL,,)</f>
        <v>填写</v>
      </c>
      <c r="J5" s="131" t="str">
        <f ca="1">OFFSET(L!$C$1,MATCH("Checker"&amp;ADDRESS(ROW(),COLUMN(),4),L!$A:$A,0)-1,SL,,)</f>
        <v>在“申报”选项卡 D9 单元格中选择申报范围</v>
      </c>
    </row>
    <row r="6" spans="1:10" ht="21.95" customHeight="1">
      <c r="A6" s="79" t="str">
        <f ca="1">Declaration!B10</f>
        <v>转到产品目录表输入所需申报的所有产品</v>
      </c>
      <c r="B6" s="78">
        <f>Declaration!D10</f>
        <v>0</v>
      </c>
      <c r="C6" s="78" t="str">
        <f t="shared" ca="1" si="0"/>
        <v>填写</v>
      </c>
      <c r="D6" s="84" t="str">
        <f>IF(H6=1,"Click here to provide a Description of Scope","")</f>
        <v/>
      </c>
      <c r="E6" s="16" t="s">
        <v>15</v>
      </c>
      <c r="F6" s="83">
        <f>IF(OR(B5=Declaration!P9,B5=Declaration!Q9,B5=0),0,1)</f>
        <v>0</v>
      </c>
      <c r="G6" s="61">
        <f t="shared" si="1"/>
        <v>1</v>
      </c>
      <c r="H6" s="62">
        <f t="shared" si="2"/>
        <v>0</v>
      </c>
      <c r="I6" s="130" t="str">
        <f ca="1">OFFSET(L!$C$1,MATCH("Checker"&amp;"Comp",L!$A:$A,0)-1,SL,,)</f>
        <v>填写</v>
      </c>
      <c r="J6" s="15" t="str">
        <f ca="1">OFFSET(L!$C$1,MATCH("Checker"&amp;ADDRESS(ROW(),COLUMN(),4),L!$A:$A,0)-1,SL,,)</f>
        <v>在“申报”选项卡 D10 单元格中提供范围说明</v>
      </c>
    </row>
    <row r="7" spans="1:10" ht="21.95" customHeight="1">
      <c r="A7" s="79" t="str">
        <f ca="1">Declaration!B12</f>
        <v>选择贵公司的矿产申报范围 (*):</v>
      </c>
      <c r="B7" s="81"/>
      <c r="C7" s="78" t="str">
        <f t="shared" ca="1" si="0"/>
        <v>填写</v>
      </c>
      <c r="D7" s="315" t="str">
        <f>IF(H7=1,"Click here to enter Minerals/Metals in Scope","")</f>
        <v/>
      </c>
      <c r="E7" s="16"/>
      <c r="F7" s="82">
        <v>1</v>
      </c>
      <c r="G7" s="306">
        <f>IF(Declaration!B30&lt;&gt;"",0,1)</f>
        <v>0</v>
      </c>
      <c r="H7" s="62">
        <f t="shared" si="2"/>
        <v>0</v>
      </c>
      <c r="I7" s="130" t="str">
        <f ca="1">OFFSET(L!$C$1,MATCH("Checker"&amp;"Comp",L!$A:$A,0)-1,SL,,)</f>
        <v>填写</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联系人姓名 (*):</v>
      </c>
      <c r="B9" s="354" t="str">
        <f>Declaration!D19</f>
        <v>Li Ting</v>
      </c>
      <c r="C9" s="135" t="str">
        <f t="shared" ca="1" si="0"/>
        <v>填写</v>
      </c>
      <c r="D9" s="315" t="str">
        <f>IF(H9=1,"Click here to enter Contact Name","")</f>
        <v/>
      </c>
      <c r="E9" s="16" t="s">
        <v>15</v>
      </c>
      <c r="F9" s="82">
        <v>1</v>
      </c>
      <c r="G9" s="61">
        <f t="shared" si="1"/>
        <v>0</v>
      </c>
      <c r="H9" s="62">
        <f t="shared" si="2"/>
        <v>0</v>
      </c>
      <c r="I9" s="130" t="str">
        <f ca="1">OFFSET(L!$C$1,MATCH("Checker"&amp;"Comp",L!$A:$A,0)-1,SL,,)</f>
        <v>填写</v>
      </c>
      <c r="J9" s="15" t="str">
        <f ca="1">OFFSET(L!$C$1,MATCH("Checker"&amp;ADDRESS(ROW(),COLUMN(),4),L!$A:$A,0)-1,SL,,)</f>
        <v>在“申报”选项卡 D19 单元格中提供联系人姓名</v>
      </c>
    </row>
    <row r="10" spans="1:10" ht="39">
      <c r="A10" s="134" t="str">
        <f ca="1">Declaration!B20</f>
        <v>联系人电邮地址 (*):</v>
      </c>
      <c r="B10" s="355" t="str">
        <f>Declaration!D20</f>
        <v>skhysi.8303715@sk.com</v>
      </c>
      <c r="C10" s="135" t="str">
        <f t="shared" ca="1" si="0"/>
        <v>填写</v>
      </c>
      <c r="D10" s="314" t="str">
        <f>IF(H10=1,"Click here to enter Email-Contact","")</f>
        <v/>
      </c>
      <c r="E10" s="16" t="s">
        <v>15</v>
      </c>
      <c r="F10" s="82">
        <v>1</v>
      </c>
      <c r="G10" s="61">
        <f>IF(ISNUMBER(SEARCH("@",B10)),0,1)</f>
        <v>0</v>
      </c>
      <c r="H10" s="62">
        <f t="shared" si="2"/>
        <v>0</v>
      </c>
      <c r="I10" s="130" t="str">
        <f ca="1">OFFSET(L!$C$1,MATCH("Checker"&amp;"Comp",L!$A:$A,0)-1,SL,,)</f>
        <v>填写</v>
      </c>
      <c r="J10" s="15" t="str">
        <f ca="1">OFFSET(L!$C$1,MATCH("Checker"&amp;ADDRESS(ROW(),COLUMN(),4),L!$A:$A,0)-1,SL,,)</f>
        <v>在“申报”选项卡 D20 单元格中提供联系人有效的电子邮件地址</v>
      </c>
    </row>
    <row r="11" spans="1:10" ht="39">
      <c r="A11" s="134" t="str">
        <f ca="1">Declaration!B21</f>
        <v>联系人电话 (*):</v>
      </c>
      <c r="B11" s="354" t="str">
        <f>Declaration!D21</f>
        <v>86-510-8192-5374</v>
      </c>
      <c r="C11" s="135" t="str">
        <f t="shared" ca="1" si="0"/>
        <v>填写</v>
      </c>
      <c r="D11" s="314" t="str">
        <f>IF(H11=1,"Click here to enter Phone-Contact","")</f>
        <v/>
      </c>
      <c r="E11" s="16" t="s">
        <v>15</v>
      </c>
      <c r="F11" s="82">
        <v>1</v>
      </c>
      <c r="G11" s="61">
        <f t="shared" si="1"/>
        <v>0</v>
      </c>
      <c r="H11" s="62">
        <f t="shared" si="2"/>
        <v>0</v>
      </c>
      <c r="I11" s="130" t="str">
        <f ca="1">OFFSET(L!$C$1,MATCH("Checker"&amp;"Comp",L!$A:$A,0)-1,SL,,)</f>
        <v>填写</v>
      </c>
      <c r="J11" s="15" t="str">
        <f ca="1">OFFSET(L!$C$1,MATCH("Checker"&amp;ADDRESS(ROW(),COLUMN(),4),L!$A:$A,0)-1,SL,,)</f>
        <v>在“申报”选项卡 D21 单元格中提供联系人的电话号码</v>
      </c>
    </row>
    <row r="12" spans="1:10" ht="39">
      <c r="A12" s="134" t="str">
        <f ca="1">Declaration!B22</f>
        <v>授权人姓名 (*):</v>
      </c>
      <c r="B12" s="354" t="str">
        <f>Declaration!D22</f>
        <v>Li Ting</v>
      </c>
      <c r="C12" s="135" t="str">
        <f t="shared" ref="C12:C72" ca="1" si="3">IF(H12=1,J12,I12)</f>
        <v>填写</v>
      </c>
      <c r="D12" s="314" t="str">
        <f>IF(H12=1,"Click here to enter an Authorized Company Representative's name","")</f>
        <v/>
      </c>
      <c r="E12" s="16" t="s">
        <v>15</v>
      </c>
      <c r="F12" s="82">
        <v>1</v>
      </c>
      <c r="G12" s="61">
        <f t="shared" ref="G12:G17" si="4">IF(B12=0,1,0)</f>
        <v>0</v>
      </c>
      <c r="H12" s="62">
        <f t="shared" si="2"/>
        <v>0</v>
      </c>
      <c r="I12" s="130" t="str">
        <f ca="1">OFFSET(L!$C$1,MATCH("Checker"&amp;"Comp",L!$A:$A,0)-1,SL,,)</f>
        <v>填写</v>
      </c>
      <c r="J12" s="15" t="str">
        <f ca="1">OFFSET(L!$C$1,MATCH("Checker"&amp;ADDRESS(ROW(),COLUMN(),4),L!$A:$A,0)-1,SL,,)</f>
        <v>在“申报”选项卡 D22 单元格中提供授权公司代表联系人姓名</v>
      </c>
    </row>
    <row r="13" spans="1:10" ht="26.25">
      <c r="A13" s="79" t="str">
        <f ca="1">Declaration!B24</f>
        <v>授权人电邮地址 (*):</v>
      </c>
      <c r="B13" s="80" t="str">
        <f>Declaration!D24</f>
        <v>skhysi.8303715@sk.com</v>
      </c>
      <c r="C13" s="78" t="str">
        <f t="shared" ca="1" si="3"/>
        <v>填写</v>
      </c>
      <c r="D13" s="314" t="str">
        <f>IF(H13=1,"Click here to enter Representative's email","")</f>
        <v/>
      </c>
      <c r="E13" s="16" t="s">
        <v>18957</v>
      </c>
      <c r="F13" s="82">
        <v>1</v>
      </c>
      <c r="G13" s="61">
        <f>IF(ISNUMBER(SEARCH("@",B13)),0,1)</f>
        <v>0</v>
      </c>
      <c r="H13" s="62">
        <f t="shared" si="2"/>
        <v>0</v>
      </c>
      <c r="I13" s="130" t="str">
        <f ca="1">OFFSET(L!$C$1,MATCH("Checker"&amp;"Comp",L!$A:$A,0)-1,SL,,)</f>
        <v>填写</v>
      </c>
      <c r="J13" s="357" t="str">
        <f ca="1">OFFSET(L!$C$1,MATCH("Checker"&amp;ADDRESS(ROW(),COLUMN(),4),L!$A:$A,0)-1,SL,,)</f>
        <v>在“申报”选项卡 D24 单元格中提供授权公司代表的有效的电子邮件地址</v>
      </c>
    </row>
    <row r="14" spans="1:10" ht="21.95" customHeight="1">
      <c r="A14" s="79"/>
      <c r="B14" s="78"/>
      <c r="C14" s="78"/>
      <c r="D14" s="84"/>
      <c r="E14" s="16" t="s">
        <v>15</v>
      </c>
      <c r="F14" s="82"/>
      <c r="G14" s="61"/>
      <c r="H14" s="62">
        <f>F14*G14</f>
        <v>0</v>
      </c>
      <c r="I14" s="130"/>
    </row>
    <row r="15" spans="1:10" ht="39">
      <c r="A15" s="79" t="str">
        <f ca="1">Declaration!B26</f>
        <v>授权日期 (*):</v>
      </c>
      <c r="B15" s="80">
        <f>Declaration!D26</f>
        <v>45960</v>
      </c>
      <c r="C15" s="78" t="str">
        <f t="shared" ca="1" si="3"/>
        <v>填写</v>
      </c>
      <c r="D15" s="314" t="str">
        <f>IF(H15=1,"Click here to enter Date of Completion","")</f>
        <v/>
      </c>
      <c r="E15" s="16" t="s">
        <v>15</v>
      </c>
      <c r="F15" s="82">
        <v>1</v>
      </c>
      <c r="G15" s="61">
        <f t="shared" si="4"/>
        <v>0</v>
      </c>
      <c r="H15" s="62">
        <f t="shared" si="2"/>
        <v>0</v>
      </c>
      <c r="I15" s="130" t="str">
        <f ca="1">OFFSET(L!$C$1,MATCH("Checker"&amp;"Comp",L!$A:$A,0)-1,SL,,)</f>
        <v>填写</v>
      </c>
      <c r="J15" s="15" t="str">
        <f ca="1">OFFSET(L!$C$1,MATCH("Checker"&amp;ADDRESS(ROW(),COLUMN(),4),L!$A:$A,0)-1,SL,,)</f>
        <v>在“申报”选项卡 D26 单元格中提供表格填写日期</v>
      </c>
    </row>
    <row r="16" spans="1:10" ht="24.95" customHeight="1">
      <c r="A16" s="78" t="str">
        <f ca="1">Declaration!B29</f>
        <v>1) 是否在产品或生产流程中有意添加或使用任何指定矿产？ (*)</v>
      </c>
      <c r="B16" s="81"/>
      <c r="C16" s="81"/>
      <c r="D16" s="85"/>
      <c r="E16" s="16" t="s">
        <v>16</v>
      </c>
      <c r="F16" s="82"/>
      <c r="H16" s="15">
        <f t="shared" si="2"/>
        <v>0</v>
      </c>
    </row>
    <row r="17" spans="1:10" ht="24.95" customHeight="1">
      <c r="A17" s="79" t="str">
        <f>Declaration!B30</f>
        <v>Cobalt(*)</v>
      </c>
      <c r="B17" s="78" t="str">
        <f>Declaration!D30</f>
        <v>Yes</v>
      </c>
      <c r="C17" s="78" t="str">
        <f t="shared" ca="1" si="3"/>
        <v>填写</v>
      </c>
      <c r="D17" s="314" t="str">
        <f>IF(H17=1,"Click here to answer question 1 for specified mineral","")</f>
        <v/>
      </c>
      <c r="E17" s="16" t="s">
        <v>18</v>
      </c>
      <c r="F17" s="321">
        <f>IF(A17="",0,1)</f>
        <v>1</v>
      </c>
      <c r="G17" s="61">
        <f t="shared" si="4"/>
        <v>0</v>
      </c>
      <c r="H17" s="62">
        <f t="shared" si="2"/>
        <v>0</v>
      </c>
      <c r="I17" s="130" t="str">
        <f ca="1">OFFSET(L!$C$1,MATCH("Checker"&amp;"Comp",L!$A:$A,0)-1,SL,,)</f>
        <v>填写</v>
      </c>
      <c r="J17" s="131" t="str">
        <f ca="1">OFFSET(L!$C$1,MATCH("Checker"&amp;ADDRESS(ROW(),COLUMN(),4),L!$A:$A,0)-1,SL,,)</f>
        <v>在“申报”选项卡 D30 单元格中申报是否有意将指定矿产增加到贵公司的产品中</v>
      </c>
    </row>
    <row r="18" spans="1:10" ht="24.95" customHeight="1">
      <c r="A18" s="79" t="str">
        <f>Declaration!B31</f>
        <v>Copper(*)</v>
      </c>
      <c r="B18" s="78" t="str">
        <f>Declaration!D31</f>
        <v>No</v>
      </c>
      <c r="C18" s="78" t="str">
        <f t="shared" ca="1" si="3"/>
        <v>填写</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填写</v>
      </c>
      <c r="J18" s="131" t="str">
        <f ca="1">OFFSET(L!$C$1,MATCH("Checker"&amp;ADDRESS(ROW(),COLUMN(),4),L!$A:$A,0)-1,SL,,)</f>
        <v>在“申报”选项卡 D31 单元格中申报是否有意将指定矿产增加到贵公司的产品中</v>
      </c>
    </row>
    <row r="19" spans="1:10" ht="24.95" customHeight="1">
      <c r="A19" s="79" t="str">
        <f>Declaration!B32</f>
        <v>Graphite(*)</v>
      </c>
      <c r="B19" s="78" t="str">
        <f>Declaration!D32</f>
        <v>No</v>
      </c>
      <c r="C19" s="78" t="str">
        <f t="shared" ca="1" si="3"/>
        <v>填写</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填写</v>
      </c>
      <c r="J19" s="131" t="str">
        <f ca="1">OFFSET(L!$C$1,MATCH("Checker"&amp;ADDRESS(ROW(),COLUMN(),4),L!$A:$A,0)-1,SL,,)</f>
        <v>在“申报”选项卡 D32 单元格中申报是否有意将指定矿产增加到贵公司的产品中</v>
      </c>
    </row>
    <row r="20" spans="1:10" ht="24.95" customHeight="1">
      <c r="A20" s="79" t="str">
        <f>Declaration!B33</f>
        <v>Lithium(*)</v>
      </c>
      <c r="B20" s="78" t="str">
        <f>Declaration!D33</f>
        <v>No</v>
      </c>
      <c r="C20" s="78" t="str">
        <f t="shared" ca="1" si="3"/>
        <v>填写</v>
      </c>
      <c r="D20" s="314" t="str">
        <f t="shared" si="8"/>
        <v/>
      </c>
      <c r="E20" s="16" t="s">
        <v>15</v>
      </c>
      <c r="F20" s="321">
        <f t="shared" si="5"/>
        <v>1</v>
      </c>
      <c r="G20" s="61">
        <f t="shared" si="6"/>
        <v>0</v>
      </c>
      <c r="H20" s="62">
        <f t="shared" si="7"/>
        <v>0</v>
      </c>
      <c r="I20" s="130" t="str">
        <f ca="1">OFFSET(L!$C$1,MATCH("Checker"&amp;"Comp",L!$A:$A,0)-1,SL,,)</f>
        <v>填写</v>
      </c>
      <c r="J20" s="131" t="str">
        <f ca="1">OFFSET(L!$C$1,MATCH("Checker"&amp;ADDRESS(ROW(),COLUMN(),4),L!$A:$A,0)-1,SL,,)</f>
        <v>在“申报”选项卡 D33 单元格中申报是否有意将指定矿产增加到贵公司的产品中</v>
      </c>
    </row>
    <row r="21" spans="1:10" ht="24.95" customHeight="1">
      <c r="A21" s="79" t="str">
        <f>Declaration!B34</f>
        <v>Mica(*)</v>
      </c>
      <c r="B21" s="78" t="str">
        <f>Declaration!D34</f>
        <v>No</v>
      </c>
      <c r="C21" s="78" t="str">
        <f t="shared" ca="1" si="3"/>
        <v>填写</v>
      </c>
      <c r="D21" s="314" t="str">
        <f t="shared" si="8"/>
        <v/>
      </c>
      <c r="E21" s="16"/>
      <c r="F21" s="321">
        <f t="shared" si="5"/>
        <v>1</v>
      </c>
      <c r="G21" s="61">
        <f t="shared" si="6"/>
        <v>0</v>
      </c>
      <c r="H21" s="62">
        <f t="shared" si="7"/>
        <v>0</v>
      </c>
      <c r="I21" s="130" t="str">
        <f ca="1">OFFSET(L!$C$1,MATCH("Checker"&amp;"Comp",L!$A:$A,0)-1,SL,,)</f>
        <v>填写</v>
      </c>
      <c r="J21" s="131" t="str">
        <f ca="1">OFFSET(L!$C$1,MATCH("Checker"&amp;ADDRESS(ROW(),COLUMN(),4),L!$A:$A,0)-1,SL,,)</f>
        <v>在“申报”选项卡 D34 单元格中申报是否有意将指定矿产增加到贵公司的产品中</v>
      </c>
    </row>
    <row r="22" spans="1:10" ht="24.95" customHeight="1">
      <c r="A22" s="79" t="str">
        <f>Declaration!B35</f>
        <v>Nickel(*)</v>
      </c>
      <c r="B22" s="78" t="str">
        <f>Declaration!D35</f>
        <v>No</v>
      </c>
      <c r="C22" s="78" t="str">
        <f t="shared" ca="1" si="3"/>
        <v>填写</v>
      </c>
      <c r="D22" s="314" t="str">
        <f t="shared" si="8"/>
        <v/>
      </c>
      <c r="E22" s="16"/>
      <c r="F22" s="321">
        <f t="shared" si="5"/>
        <v>1</v>
      </c>
      <c r="G22" s="61">
        <f t="shared" si="6"/>
        <v>0</v>
      </c>
      <c r="H22" s="62">
        <f t="shared" si="7"/>
        <v>0</v>
      </c>
      <c r="I22" s="130" t="str">
        <f ca="1">OFFSET(L!$C$1,MATCH("Checker"&amp;"Comp",L!$A:$A,0)-1,SL,,)</f>
        <v>填写</v>
      </c>
      <c r="J22" s="131" t="str">
        <f ca="1">OFFSET(L!$C$1,MATCH("Checker"&amp;ADDRESS(ROW(),COLUMN(),4),L!$A:$A,0)-1,SL,,)</f>
        <v>在“申报”选项卡 D35 单元格中申报是否有意将指定矿产增加到贵公司的产品中</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产品中是否还存有任何指定矿产？ (*)(*)</v>
      </c>
      <c r="B27" s="81"/>
      <c r="C27" s="81"/>
      <c r="D27" s="85"/>
      <c r="E27" s="16" t="s">
        <v>15</v>
      </c>
      <c r="F27" s="82"/>
      <c r="J27" s="131"/>
    </row>
    <row r="28" spans="1:10" ht="39">
      <c r="A28" s="79" t="str">
        <f>Declaration!B42</f>
        <v>Cobalt(*)</v>
      </c>
      <c r="B28" s="78" t="str">
        <f>Declaration!D42</f>
        <v>Yes</v>
      </c>
      <c r="C28" s="135" t="str">
        <f t="shared" ref="C28:C37" ca="1" si="9">IF(H28=1,J28,I28)</f>
        <v>填写</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79" t="str">
        <f>Declaration!B43</f>
        <v>Copper</v>
      </c>
      <c r="B29" s="78">
        <f>Declaration!D43</f>
        <v>0</v>
      </c>
      <c r="C29" s="135" t="str">
        <f t="shared" ca="1" si="9"/>
        <v>填写</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5">
      <c r="A30" s="79" t="str">
        <f>Declaration!B44</f>
        <v>Graphite</v>
      </c>
      <c r="B30" s="78">
        <f>Declaration!D44</f>
        <v>0</v>
      </c>
      <c r="C30" s="135" t="str">
        <f t="shared" ca="1" si="9"/>
        <v>填写</v>
      </c>
      <c r="D30" s="314" t="str">
        <f t="shared" si="10"/>
        <v/>
      </c>
      <c r="E30" s="16"/>
      <c r="F30" s="83">
        <f t="shared" si="11"/>
        <v>0</v>
      </c>
      <c r="G30" s="61">
        <f t="shared" si="12"/>
        <v>1</v>
      </c>
      <c r="H30" s="62">
        <f t="shared" si="13"/>
        <v>0</v>
      </c>
      <c r="I30" s="130"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5">
      <c r="A31" s="79" t="str">
        <f>Declaration!B45</f>
        <v>Lithium</v>
      </c>
      <c r="B31" s="78">
        <f>Declaration!D45</f>
        <v>0</v>
      </c>
      <c r="C31" s="135" t="str">
        <f t="shared" ca="1" si="9"/>
        <v>填写</v>
      </c>
      <c r="D31" s="314" t="str">
        <f t="shared" si="10"/>
        <v/>
      </c>
      <c r="E31" s="16"/>
      <c r="F31" s="83">
        <f t="shared" si="11"/>
        <v>0</v>
      </c>
      <c r="G31" s="61">
        <f t="shared" si="12"/>
        <v>1</v>
      </c>
      <c r="H31" s="62">
        <f t="shared" si="13"/>
        <v>0</v>
      </c>
      <c r="I31" s="130"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5">
      <c r="A32" s="79" t="str">
        <f>Declaration!B46</f>
        <v>Mica</v>
      </c>
      <c r="B32" s="78">
        <f>Declaration!D46</f>
        <v>0</v>
      </c>
      <c r="C32" s="135" t="str">
        <f t="shared" ca="1" si="9"/>
        <v>填写</v>
      </c>
      <c r="D32" s="314" t="str">
        <f t="shared" si="10"/>
        <v/>
      </c>
      <c r="E32" s="16"/>
      <c r="F32" s="83">
        <f t="shared" si="11"/>
        <v>0</v>
      </c>
      <c r="G32" s="61">
        <f t="shared" si="12"/>
        <v>1</v>
      </c>
      <c r="H32" s="62">
        <f t="shared" si="13"/>
        <v>0</v>
      </c>
      <c r="I32" s="130"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5">
      <c r="A33" s="79" t="str">
        <f>Declaration!B47</f>
        <v>Nickel</v>
      </c>
      <c r="B33" s="78">
        <f>Declaration!D47</f>
        <v>0</v>
      </c>
      <c r="C33" s="135" t="str">
        <f t="shared" ca="1" si="9"/>
        <v>填写</v>
      </c>
      <c r="D33" s="314" t="str">
        <f t="shared" si="10"/>
        <v/>
      </c>
      <c r="E33" s="16"/>
      <c r="F33" s="83">
        <f t="shared" si="11"/>
        <v>0</v>
      </c>
      <c r="G33" s="61">
        <f t="shared" si="12"/>
        <v>1</v>
      </c>
      <c r="H33" s="62">
        <f t="shared" si="13"/>
        <v>0</v>
      </c>
      <c r="I33" s="130"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贵公司供应链中是否有冶炼厂或加工厂从受冲突影响和高风险地区采购指定矿产？ （《经合组织尽职调查指南》，参见定义选项卡） (*)</v>
      </c>
      <c r="B38" s="81"/>
      <c r="C38" s="81"/>
      <c r="D38" s="85"/>
      <c r="E38" s="16" t="s">
        <v>15</v>
      </c>
      <c r="F38" s="82"/>
      <c r="J38" s="131"/>
    </row>
    <row r="39" spans="1:10" ht="39">
      <c r="A39" s="79" t="str">
        <f>Declaration!B54</f>
        <v>Cobalt(*)</v>
      </c>
      <c r="B39" s="78" t="str">
        <f>Declaration!D54</f>
        <v>Yes</v>
      </c>
      <c r="C39" s="135" t="str">
        <f t="shared" ca="1" si="3"/>
        <v>填写</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79" t="str">
        <f>Declaration!B55</f>
        <v>Copper</v>
      </c>
      <c r="B40" s="78">
        <f>Declaration!D55</f>
        <v>0</v>
      </c>
      <c r="C40" s="135" t="str">
        <f t="shared" ca="1" si="3"/>
        <v>填写</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5">
      <c r="A41" s="79" t="str">
        <f>Declaration!B56</f>
        <v>Graphite</v>
      </c>
      <c r="B41" s="78">
        <f>Declaration!D56</f>
        <v>0</v>
      </c>
      <c r="C41" s="135" t="str">
        <f t="shared" ca="1" si="3"/>
        <v>填写</v>
      </c>
      <c r="D41" s="316" t="str">
        <f t="shared" si="16"/>
        <v/>
      </c>
      <c r="E41" s="16"/>
      <c r="F41" s="83">
        <f t="shared" si="17"/>
        <v>0</v>
      </c>
      <c r="G41" s="61">
        <f t="shared" si="18"/>
        <v>1</v>
      </c>
      <c r="H41" s="62">
        <f t="shared" si="19"/>
        <v>0</v>
      </c>
      <c r="I41" s="130"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5">
      <c r="A42" s="79" t="str">
        <f>Declaration!B57</f>
        <v>Lithium</v>
      </c>
      <c r="B42" s="78">
        <f>Declaration!D57</f>
        <v>0</v>
      </c>
      <c r="C42" s="135" t="str">
        <f t="shared" ca="1" si="3"/>
        <v>填写</v>
      </c>
      <c r="D42" s="316" t="str">
        <f t="shared" si="16"/>
        <v/>
      </c>
      <c r="E42" s="16"/>
      <c r="F42" s="83">
        <f t="shared" si="17"/>
        <v>0</v>
      </c>
      <c r="G42" s="61">
        <f t="shared" si="18"/>
        <v>1</v>
      </c>
      <c r="H42" s="62">
        <f t="shared" si="19"/>
        <v>0</v>
      </c>
      <c r="I42" s="130"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5">
      <c r="A43" s="79" t="str">
        <f>Declaration!B58</f>
        <v>Mica</v>
      </c>
      <c r="B43" s="78">
        <f>Declaration!D58</f>
        <v>0</v>
      </c>
      <c r="C43" s="135" t="str">
        <f t="shared" ca="1" si="3"/>
        <v>填写</v>
      </c>
      <c r="D43" s="316" t="str">
        <f t="shared" si="16"/>
        <v/>
      </c>
      <c r="E43" s="16"/>
      <c r="F43" s="83">
        <f t="shared" si="17"/>
        <v>0</v>
      </c>
      <c r="G43" s="61">
        <f t="shared" si="18"/>
        <v>1</v>
      </c>
      <c r="H43" s="62">
        <f t="shared" si="19"/>
        <v>0</v>
      </c>
      <c r="I43" s="130"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5">
      <c r="A44" s="79" t="str">
        <f>Declaration!B59</f>
        <v>Nickel</v>
      </c>
      <c r="B44" s="78">
        <f>Declaration!D59</f>
        <v>0</v>
      </c>
      <c r="C44" s="135" t="str">
        <f t="shared" ca="1" si="3"/>
        <v>填写</v>
      </c>
      <c r="D44" s="316" t="str">
        <f t="shared" si="16"/>
        <v/>
      </c>
      <c r="E44" s="16"/>
      <c r="F44" s="83">
        <f t="shared" si="17"/>
        <v>0</v>
      </c>
      <c r="G44" s="61">
        <f t="shared" si="18"/>
        <v>1</v>
      </c>
      <c r="H44" s="62">
        <f t="shared" si="19"/>
        <v>0</v>
      </c>
      <c r="I44" s="130"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是否 100% 的指定矿产来自回收料或
报废料资源？ (*)</v>
      </c>
      <c r="B49" s="81"/>
      <c r="C49" s="81"/>
      <c r="D49" s="85"/>
      <c r="E49" s="16" t="s">
        <v>15</v>
      </c>
      <c r="F49" s="82"/>
      <c r="J49" s="131"/>
    </row>
    <row r="50" spans="1:10" ht="55.5" customHeight="1">
      <c r="A50" s="79" t="str">
        <f>Declaration!B66</f>
        <v>Cobalt(*)</v>
      </c>
      <c r="B50" s="78" t="str">
        <f>Declaration!D66</f>
        <v>No</v>
      </c>
      <c r="C50" s="135" t="str">
        <f ca="1">IF(H50=1,J50,I50)</f>
        <v>填写</v>
      </c>
      <c r="D50" s="316" t="str">
        <f>IF(H50=1,"Click here to answer question 4 for specified mineral","")</f>
        <v/>
      </c>
      <c r="E50" s="16" t="s">
        <v>15</v>
      </c>
      <c r="F50" s="83">
        <f>F39</f>
        <v>1</v>
      </c>
      <c r="G50" s="61">
        <f>IF(B50=0,1,0)</f>
        <v>0</v>
      </c>
      <c r="H50" s="62">
        <f>F50*G50</f>
        <v>0</v>
      </c>
      <c r="I50" s="130" t="str">
        <f ca="1">OFFSET(L!$C$1,MATCH("Checker"&amp;"Comp",L!$A:$A,0)-1,SL,,)</f>
        <v>填写</v>
      </c>
      <c r="J50" s="131" t="str">
        <f ca="1">OFFSET(L!$C$1,MATCH("Checker"&amp;ADDRESS(ROW(),COLUMN(),4),L!$A:$A,0)-1,SL,,)</f>
        <v>在“申报”选项卡 D66 单元格中申报在此调查回答中所申报产品范围内使用的指定矿产是否完全来自回收料或报废料</v>
      </c>
    </row>
    <row r="51" spans="1:10" ht="55.5" customHeight="1">
      <c r="A51" s="79" t="str">
        <f>Declaration!B67</f>
        <v>Copper</v>
      </c>
      <c r="B51" s="78">
        <f>Declaration!D67</f>
        <v>0</v>
      </c>
      <c r="C51" s="135" t="str">
        <f t="shared" ref="C51:C59" ca="1" si="20">IF(H51=1,J51,I51)</f>
        <v>填写</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填写</v>
      </c>
      <c r="J51" s="131" t="str">
        <f ca="1">OFFSET(L!$C$1,MATCH("Checker"&amp;ADDRESS(ROW(),COLUMN(),4),L!$A:$A,0)-1,SL,,)</f>
        <v>在“申报”选项卡 D67 单元格中申报在此调查回答中所申报产品范围内使用的指定矿产是否完全来自回收料或报废料</v>
      </c>
    </row>
    <row r="52" spans="1:10" ht="55.5" customHeight="1">
      <c r="A52" s="79" t="str">
        <f>Declaration!B68</f>
        <v>Graphite</v>
      </c>
      <c r="B52" s="78">
        <f>Declaration!D68</f>
        <v>0</v>
      </c>
      <c r="C52" s="135" t="str">
        <f t="shared" ca="1" si="20"/>
        <v>填写</v>
      </c>
      <c r="D52" s="316" t="str">
        <f t="shared" si="21"/>
        <v/>
      </c>
      <c r="E52" s="16"/>
      <c r="F52" s="83">
        <f t="shared" si="22"/>
        <v>0</v>
      </c>
      <c r="G52" s="61">
        <f t="shared" si="23"/>
        <v>1</v>
      </c>
      <c r="H52" s="62">
        <f t="shared" si="24"/>
        <v>0</v>
      </c>
      <c r="I52" s="130" t="str">
        <f ca="1">OFFSET(L!$C$1,MATCH("Checker"&amp;"Comp",L!$A:$A,0)-1,SL,,)</f>
        <v>填写</v>
      </c>
      <c r="J52" s="131" t="str">
        <f ca="1">OFFSET(L!$C$1,MATCH("Checker"&amp;ADDRESS(ROW(),COLUMN(),4),L!$A:$A,0)-1,SL,,)</f>
        <v>在“申报”选项卡 D68 单元格中申报在此调查回答中所申报产品范围内使用的指定矿产是否完全来自回收料或报废料</v>
      </c>
    </row>
    <row r="53" spans="1:10" ht="55.5" customHeight="1">
      <c r="A53" s="79" t="str">
        <f>Declaration!B69</f>
        <v>Lithium</v>
      </c>
      <c r="B53" s="78">
        <f>Declaration!D69</f>
        <v>0</v>
      </c>
      <c r="C53" s="135" t="str">
        <f t="shared" ca="1" si="20"/>
        <v>填写</v>
      </c>
      <c r="D53" s="316" t="str">
        <f t="shared" si="21"/>
        <v/>
      </c>
      <c r="E53" s="16"/>
      <c r="F53" s="83">
        <f t="shared" si="22"/>
        <v>0</v>
      </c>
      <c r="G53" s="61">
        <f t="shared" si="23"/>
        <v>1</v>
      </c>
      <c r="H53" s="62">
        <f t="shared" si="24"/>
        <v>0</v>
      </c>
      <c r="I53" s="130" t="str">
        <f ca="1">OFFSET(L!$C$1,MATCH("Checker"&amp;"Comp",L!$A:$A,0)-1,SL,,)</f>
        <v>填写</v>
      </c>
      <c r="J53" s="131" t="str">
        <f ca="1">OFFSET(L!$C$1,MATCH("Checker"&amp;ADDRESS(ROW(),COLUMN(),4),L!$A:$A,0)-1,SL,,)</f>
        <v>在“申报”选项卡 D69 单元格中申报在此调查回答中所申报产品范围内使用的指定矿产是否完全来自回收料或报废料</v>
      </c>
    </row>
    <row r="54" spans="1:10" ht="55.5" customHeight="1">
      <c r="A54" s="79" t="str">
        <f>Declaration!B70</f>
        <v>Mica</v>
      </c>
      <c r="B54" s="78">
        <f>Declaration!D70</f>
        <v>0</v>
      </c>
      <c r="C54" s="135" t="str">
        <f t="shared" ca="1" si="20"/>
        <v>填写</v>
      </c>
      <c r="D54" s="316" t="str">
        <f t="shared" si="21"/>
        <v/>
      </c>
      <c r="E54" s="16"/>
      <c r="F54" s="83">
        <f t="shared" si="22"/>
        <v>0</v>
      </c>
      <c r="G54" s="61">
        <f t="shared" si="23"/>
        <v>1</v>
      </c>
      <c r="H54" s="62">
        <f t="shared" si="24"/>
        <v>0</v>
      </c>
      <c r="I54" s="130" t="str">
        <f ca="1">OFFSET(L!$C$1,MATCH("Checker"&amp;"Comp",L!$A:$A,0)-1,SL,,)</f>
        <v>填写</v>
      </c>
      <c r="J54" s="131" t="str">
        <f ca="1">OFFSET(L!$C$1,MATCH("Checker"&amp;ADDRESS(ROW(),COLUMN(),4),L!$A:$A,0)-1,SL,,)</f>
        <v>在“申报”选项卡 D70 单元格中申报在此调查回答中所申报产品范围内使用的指定矿产是否完全来自回收料或报废料</v>
      </c>
    </row>
    <row r="55" spans="1:10" ht="55.5" customHeight="1">
      <c r="A55" s="79" t="str">
        <f>Declaration!B71</f>
        <v>Nickel</v>
      </c>
      <c r="B55" s="78">
        <f>Declaration!D71</f>
        <v>0</v>
      </c>
      <c r="C55" s="135" t="str">
        <f t="shared" ca="1" si="20"/>
        <v>填写</v>
      </c>
      <c r="D55" s="316" t="str">
        <f t="shared" si="21"/>
        <v/>
      </c>
      <c r="E55" s="16"/>
      <c r="F55" s="83">
        <f t="shared" si="22"/>
        <v>0</v>
      </c>
      <c r="G55" s="61">
        <f t="shared" si="23"/>
        <v>1</v>
      </c>
      <c r="H55" s="62">
        <f t="shared" si="24"/>
        <v>0</v>
      </c>
      <c r="I55" s="130" t="str">
        <f ca="1">OFFSET(L!$C$1,MATCH("Checker"&amp;"Comp",L!$A:$A,0)-1,SL,,)</f>
        <v>填写</v>
      </c>
      <c r="J55" s="131" t="str">
        <f ca="1">OFFSET(L!$C$1,MATCH("Checker"&amp;ADDRESS(ROW(),COLUMN(),4),L!$A:$A,0)-1,SL,,)</f>
        <v>在“申报”选项卡 D71 单元格中申报在此调查回答中所申报产品范围内使用的指定矿产是否完全来自回收料或报废料</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百分之多少的相关供应商已对贵公司
的供应链调查提供答复？(*)</v>
      </c>
      <c r="B60" s="81"/>
      <c r="C60" s="81"/>
      <c r="D60" s="85"/>
      <c r="E60" s="16" t="s">
        <v>15</v>
      </c>
      <c r="F60" s="82"/>
    </row>
    <row r="61" spans="1:10" ht="26.25">
      <c r="A61" s="79" t="str">
        <f>Declaration!B78</f>
        <v>Cobalt(*)</v>
      </c>
      <c r="B61" s="78" t="str">
        <f>Declaration!D78</f>
        <v>100%</v>
      </c>
      <c r="C61" s="135" t="str">
        <f t="shared" ca="1" si="3"/>
        <v>填写</v>
      </c>
      <c r="D61" s="317" t="str">
        <f>IF(H61=1,"Click here to answer question 5 for specified mineral","")</f>
        <v/>
      </c>
      <c r="E61" s="16" t="s">
        <v>18</v>
      </c>
      <c r="F61" s="83">
        <f>F50</f>
        <v>1</v>
      </c>
      <c r="G61" s="61">
        <f t="shared" si="14"/>
        <v>0</v>
      </c>
      <c r="H61" s="62">
        <f t="shared" si="15"/>
        <v>0</v>
      </c>
      <c r="I61" s="130" t="str">
        <f ca="1">OFFSET(L!$C$1,MATCH("Checker"&amp;"Comp",L!$A:$A,0)-1,SL,,)</f>
        <v>填写</v>
      </c>
      <c r="J61" s="15" t="str">
        <f ca="1">OFFSET(L!$C$1,MATCH("Checker"&amp;ADDRESS(ROW(),COLUMN(),4),L!$A:$A,0)-1,SL,,)</f>
        <v>在“申报”选项卡 D78 单元格中提供供应商的冶炼厂信息填写百分比</v>
      </c>
    </row>
    <row r="62" spans="1:10" ht="26.25">
      <c r="A62" s="79" t="str">
        <f>Declaration!B79</f>
        <v>Copper</v>
      </c>
      <c r="B62" s="78">
        <f>Declaration!D79</f>
        <v>0</v>
      </c>
      <c r="C62" s="135" t="str">
        <f t="shared" ca="1" si="3"/>
        <v>填写</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填写</v>
      </c>
      <c r="J62" s="15" t="str">
        <f ca="1">OFFSET(L!$C$1,MATCH("Checker"&amp;ADDRESS(ROW(),COLUMN(),4),L!$A:$A,0)-1,SL,,)</f>
        <v>在“申报”选项卡 D79 单元格中提供供应商的冶炼厂信息填写百分比</v>
      </c>
    </row>
    <row r="63" spans="1:10" ht="15">
      <c r="A63" s="79" t="str">
        <f>Declaration!B80</f>
        <v>Graphite</v>
      </c>
      <c r="B63" s="78">
        <f>Declaration!D80</f>
        <v>0</v>
      </c>
      <c r="C63" s="135" t="str">
        <f t="shared" ca="1" si="3"/>
        <v>填写</v>
      </c>
      <c r="D63" s="317" t="str">
        <f t="shared" si="25"/>
        <v/>
      </c>
      <c r="E63" s="16"/>
      <c r="F63" s="83">
        <f t="shared" si="26"/>
        <v>0</v>
      </c>
      <c r="G63" s="61">
        <f t="shared" si="27"/>
        <v>1</v>
      </c>
      <c r="H63" s="62">
        <f t="shared" si="28"/>
        <v>0</v>
      </c>
      <c r="I63" s="130" t="str">
        <f ca="1">OFFSET(L!$C$1,MATCH("Checker"&amp;"Comp",L!$A:$A,0)-1,SL,,)</f>
        <v>填写</v>
      </c>
      <c r="J63" s="15" t="str">
        <f ca="1">OFFSET(L!$C$1,MATCH("Checker"&amp;ADDRESS(ROW(),COLUMN(),4),L!$A:$A,0)-1,SL,,)</f>
        <v>在“申报”选项卡 D80 单元格中提供供应商的冶炼厂信息填写百分比</v>
      </c>
    </row>
    <row r="64" spans="1:10" ht="15">
      <c r="A64" s="79" t="str">
        <f>Declaration!B81</f>
        <v>Lithium</v>
      </c>
      <c r="B64" s="78">
        <f>Declaration!D81</f>
        <v>0</v>
      </c>
      <c r="C64" s="135" t="str">
        <f t="shared" ca="1" si="3"/>
        <v>填写</v>
      </c>
      <c r="D64" s="317" t="str">
        <f t="shared" si="25"/>
        <v/>
      </c>
      <c r="E64" s="16"/>
      <c r="F64" s="83">
        <f t="shared" si="26"/>
        <v>0</v>
      </c>
      <c r="G64" s="61">
        <f t="shared" si="27"/>
        <v>1</v>
      </c>
      <c r="H64" s="62">
        <f t="shared" si="28"/>
        <v>0</v>
      </c>
      <c r="I64" s="130" t="str">
        <f ca="1">OFFSET(L!$C$1,MATCH("Checker"&amp;"Comp",L!$A:$A,0)-1,SL,,)</f>
        <v>填写</v>
      </c>
      <c r="J64" s="15" t="str">
        <f ca="1">OFFSET(L!$C$1,MATCH("Checker"&amp;ADDRESS(ROW(),COLUMN(),4),L!$A:$A,0)-1,SL,,)</f>
        <v>在“申报”选项卡 D81 单元格中提供供应商的冶炼厂信息填写百分比</v>
      </c>
    </row>
    <row r="65" spans="1:10" ht="15">
      <c r="A65" s="79" t="str">
        <f>Declaration!B82</f>
        <v>Mica</v>
      </c>
      <c r="B65" s="78">
        <f>Declaration!D82</f>
        <v>0</v>
      </c>
      <c r="C65" s="135" t="str">
        <f t="shared" ca="1" si="3"/>
        <v>填写</v>
      </c>
      <c r="D65" s="317" t="str">
        <f t="shared" si="25"/>
        <v/>
      </c>
      <c r="E65" s="16"/>
      <c r="F65" s="83">
        <f t="shared" si="26"/>
        <v>0</v>
      </c>
      <c r="G65" s="61">
        <f t="shared" si="27"/>
        <v>1</v>
      </c>
      <c r="H65" s="62">
        <f t="shared" si="28"/>
        <v>0</v>
      </c>
      <c r="I65" s="130" t="str">
        <f ca="1">OFFSET(L!$C$1,MATCH("Checker"&amp;"Comp",L!$A:$A,0)-1,SL,,)</f>
        <v>填写</v>
      </c>
      <c r="J65" s="15" t="str">
        <f ca="1">OFFSET(L!$C$1,MATCH("Checker"&amp;ADDRESS(ROW(),COLUMN(),4),L!$A:$A,0)-1,SL,,)</f>
        <v>在“申报”选项卡 D82 单元格中提供供应商的冶炼厂信息填写百分比</v>
      </c>
    </row>
    <row r="66" spans="1:10" ht="15">
      <c r="A66" s="79" t="str">
        <f>Declaration!B83</f>
        <v>Nickel</v>
      </c>
      <c r="B66" s="78">
        <f>Declaration!D83</f>
        <v>0</v>
      </c>
      <c r="C66" s="135" t="str">
        <f t="shared" ca="1" si="3"/>
        <v>填写</v>
      </c>
      <c r="D66" s="317" t="str">
        <f t="shared" si="25"/>
        <v/>
      </c>
      <c r="E66" s="16"/>
      <c r="F66" s="83">
        <f t="shared" si="26"/>
        <v>0</v>
      </c>
      <c r="G66" s="61">
        <f t="shared" si="27"/>
        <v>1</v>
      </c>
      <c r="H66" s="62">
        <f t="shared" si="28"/>
        <v>0</v>
      </c>
      <c r="I66" s="130" t="str">
        <f ca="1">OFFSET(L!$C$1,MATCH("Checker"&amp;"Comp",L!$A:$A,0)-1,SL,,)</f>
        <v>填写</v>
      </c>
      <c r="J66" s="15" t="str">
        <f ca="1">OFFSET(L!$C$1,MATCH("Checker"&amp;ADDRESS(ROW(),COLUMN(),4),L!$A:$A,0)-1,SL,,)</f>
        <v>在“申报”选项卡 D83 单元格中提供供应商的冶炼厂信息填写百分比</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您是否识别出为贵公司的供应链供应指定矿产的所有冶炼厂或加工厂？(*)</v>
      </c>
      <c r="B71" s="81"/>
      <c r="C71" s="81"/>
      <c r="D71" s="85"/>
      <c r="E71" s="16" t="s">
        <v>13</v>
      </c>
      <c r="F71" s="82"/>
    </row>
    <row r="72" spans="1:10" ht="51.75">
      <c r="A72" s="79" t="str">
        <f>Declaration!B90</f>
        <v>Cobalt(*)</v>
      </c>
      <c r="B72" s="78" t="str">
        <f>Declaration!D90</f>
        <v>Yes</v>
      </c>
      <c r="C72" s="135" t="str">
        <f t="shared" ca="1" si="3"/>
        <v>填写</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75">
      <c r="A73" s="79" t="str">
        <f>Declaration!B91</f>
        <v>Copper</v>
      </c>
      <c r="B73" s="78">
        <f>Declaration!D91</f>
        <v>0</v>
      </c>
      <c r="C73" s="135" t="str">
        <f t="shared" ref="C73:C81" ca="1" si="31">IF(H73=1,J73,I73)</f>
        <v>填写</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5">
      <c r="A74" s="79" t="str">
        <f>Declaration!B92</f>
        <v>Graphite</v>
      </c>
      <c r="B74" s="78">
        <f>Declaration!D92</f>
        <v>0</v>
      </c>
      <c r="C74" s="135" t="str">
        <f t="shared" ca="1" si="31"/>
        <v>填写</v>
      </c>
      <c r="D74" s="317" t="str">
        <f t="shared" si="32"/>
        <v/>
      </c>
      <c r="E74" s="16"/>
      <c r="F74" s="83">
        <f t="shared" si="33"/>
        <v>0</v>
      </c>
      <c r="G74" s="61">
        <f t="shared" si="34"/>
        <v>1</v>
      </c>
      <c r="H74" s="62">
        <f t="shared" si="35"/>
        <v>0</v>
      </c>
      <c r="I74" s="130"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5">
      <c r="A75" s="79" t="str">
        <f>Declaration!B93</f>
        <v>Lithium</v>
      </c>
      <c r="B75" s="78">
        <f>Declaration!D93</f>
        <v>0</v>
      </c>
      <c r="C75" s="135" t="str">
        <f t="shared" ca="1" si="31"/>
        <v>填写</v>
      </c>
      <c r="D75" s="317" t="str">
        <f t="shared" si="32"/>
        <v/>
      </c>
      <c r="E75" s="16"/>
      <c r="F75" s="83">
        <f t="shared" si="33"/>
        <v>0</v>
      </c>
      <c r="G75" s="61">
        <f t="shared" si="34"/>
        <v>1</v>
      </c>
      <c r="H75" s="62">
        <f t="shared" si="35"/>
        <v>0</v>
      </c>
      <c r="I75" s="130"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5">
      <c r="A76" s="79" t="str">
        <f>Declaration!B94</f>
        <v>Mica</v>
      </c>
      <c r="B76" s="78">
        <f>Declaration!D94</f>
        <v>0</v>
      </c>
      <c r="C76" s="135" t="str">
        <f t="shared" ca="1" si="31"/>
        <v>填写</v>
      </c>
      <c r="D76" s="317" t="str">
        <f t="shared" si="32"/>
        <v/>
      </c>
      <c r="E76" s="16"/>
      <c r="F76" s="83">
        <f t="shared" si="33"/>
        <v>0</v>
      </c>
      <c r="G76" s="61">
        <f t="shared" si="34"/>
        <v>1</v>
      </c>
      <c r="H76" s="62">
        <f t="shared" si="35"/>
        <v>0</v>
      </c>
      <c r="I76" s="130"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5">
      <c r="A77" s="79" t="str">
        <f>Declaration!B95</f>
        <v>Nickel</v>
      </c>
      <c r="B77" s="78">
        <f>Declaration!D95</f>
        <v>0</v>
      </c>
      <c r="C77" s="135" t="str">
        <f t="shared" ca="1" si="31"/>
        <v>填写</v>
      </c>
      <c r="D77" s="317" t="str">
        <f t="shared" si="32"/>
        <v/>
      </c>
      <c r="E77" s="16"/>
      <c r="F77" s="83">
        <f t="shared" si="33"/>
        <v>0</v>
      </c>
      <c r="G77" s="61">
        <f t="shared" si="34"/>
        <v>1</v>
      </c>
      <c r="H77" s="62">
        <f t="shared" si="35"/>
        <v>0</v>
      </c>
      <c r="I77" s="130"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贵公司收到的所有适用冶炼厂或加工厂信息是否已在此申报中报告？(*)</v>
      </c>
      <c r="B82" s="81"/>
      <c r="C82" s="81"/>
      <c r="D82" s="85"/>
      <c r="E82" s="16" t="s">
        <v>16</v>
      </c>
      <c r="F82" s="82"/>
    </row>
    <row r="83" spans="1:10" ht="41.45" customHeight="1">
      <c r="A83" s="79" t="str">
        <f>Declaration!B102</f>
        <v>Cobalt(*)</v>
      </c>
      <c r="B83" s="78" t="str">
        <f>Declaration!D102</f>
        <v>Yes</v>
      </c>
      <c r="C83" s="135" t="str">
        <f t="shared" ref="C83:C92" ca="1" si="36">IF(H83=1,J83,I83)</f>
        <v>填写</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填写</v>
      </c>
      <c r="J83" s="15" t="str">
        <f ca="1">OFFSET(L!$C$1,MATCH("Checker"&amp;ADDRESS(ROW(),COLUMN(),4),L!$A:$A,0)-1,SL,,)</f>
        <v>在“申报”选项卡 D102 单元格中申报是否已提供所有适用指定矿产冶炼厂信息</v>
      </c>
    </row>
    <row r="84" spans="1:10" ht="41.45" customHeight="1">
      <c r="A84" s="79" t="str">
        <f>Declaration!B103</f>
        <v>Copper</v>
      </c>
      <c r="B84" s="78">
        <f>Declaration!D103</f>
        <v>0</v>
      </c>
      <c r="C84" s="135" t="str">
        <f t="shared" ca="1" si="36"/>
        <v>填写</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填写</v>
      </c>
      <c r="J84" s="15" t="str">
        <f ca="1">OFFSET(L!$C$1,MATCH("Checker"&amp;ADDRESS(ROW(),COLUMN(),4),L!$A:$A,0)-1,SL,,)</f>
        <v>在“申报”选项卡 D103 单元格中申报是否已提供所有适用指定矿产冶炼厂信息</v>
      </c>
    </row>
    <row r="85" spans="1:10" ht="41.45" customHeight="1">
      <c r="A85" s="79" t="str">
        <f>Declaration!B104</f>
        <v>Graphite</v>
      </c>
      <c r="B85" s="78">
        <f>Declaration!D104</f>
        <v>0</v>
      </c>
      <c r="C85" s="135" t="str">
        <f t="shared" ca="1" si="36"/>
        <v>填写</v>
      </c>
      <c r="D85" s="317" t="str">
        <f t="shared" si="39"/>
        <v/>
      </c>
      <c r="E85" s="16"/>
      <c r="F85" s="83">
        <f t="shared" si="40"/>
        <v>0</v>
      </c>
      <c r="G85" s="61">
        <f t="shared" si="41"/>
        <v>1</v>
      </c>
      <c r="H85" s="62">
        <f t="shared" si="42"/>
        <v>0</v>
      </c>
      <c r="I85" s="130" t="str">
        <f ca="1">OFFSET(L!$C$1,MATCH("Checker"&amp;"Comp",L!$A:$A,0)-1,SL,,)</f>
        <v>填写</v>
      </c>
      <c r="J85" s="15" t="str">
        <f ca="1">OFFSET(L!$C$1,MATCH("Checker"&amp;ADDRESS(ROW(),COLUMN(),4),L!$A:$A,0)-1,SL,,)</f>
        <v>在“申报”选项卡 D104 单元格中申报是否已提供所有适用指定矿产冶炼厂信息</v>
      </c>
    </row>
    <row r="86" spans="1:10" ht="41.45" customHeight="1">
      <c r="A86" s="79" t="str">
        <f>Declaration!B105</f>
        <v>Lithium</v>
      </c>
      <c r="B86" s="78">
        <f>Declaration!D105</f>
        <v>0</v>
      </c>
      <c r="C86" s="135" t="str">
        <f t="shared" ca="1" si="36"/>
        <v>填写</v>
      </c>
      <c r="D86" s="317" t="str">
        <f t="shared" si="39"/>
        <v/>
      </c>
      <c r="E86" s="16"/>
      <c r="F86" s="83">
        <f t="shared" si="40"/>
        <v>0</v>
      </c>
      <c r="G86" s="61">
        <f t="shared" si="41"/>
        <v>1</v>
      </c>
      <c r="H86" s="62">
        <f t="shared" si="42"/>
        <v>0</v>
      </c>
      <c r="I86" s="130" t="str">
        <f ca="1">OFFSET(L!$C$1,MATCH("Checker"&amp;"Comp",L!$A:$A,0)-1,SL,,)</f>
        <v>填写</v>
      </c>
      <c r="J86" s="15" t="str">
        <f ca="1">OFFSET(L!$C$1,MATCH("Checker"&amp;ADDRESS(ROW(),COLUMN(),4),L!$A:$A,0)-1,SL,,)</f>
        <v>在“申报”选项卡 D105 单元格中申报是否已提供所有适用指定矿产冶炼厂信息</v>
      </c>
    </row>
    <row r="87" spans="1:10" ht="41.45" customHeight="1">
      <c r="A87" s="79" t="str">
        <f>Declaration!B106</f>
        <v>Mica</v>
      </c>
      <c r="B87" s="78">
        <f>Declaration!D106</f>
        <v>0</v>
      </c>
      <c r="C87" s="135" t="str">
        <f t="shared" ca="1" si="36"/>
        <v>填写</v>
      </c>
      <c r="D87" s="317" t="str">
        <f t="shared" si="39"/>
        <v/>
      </c>
      <c r="E87" s="16"/>
      <c r="F87" s="83">
        <f t="shared" si="40"/>
        <v>0</v>
      </c>
      <c r="G87" s="61">
        <f t="shared" si="41"/>
        <v>1</v>
      </c>
      <c r="H87" s="62">
        <f t="shared" si="42"/>
        <v>0</v>
      </c>
      <c r="I87" s="130" t="str">
        <f ca="1">OFFSET(L!$C$1,MATCH("Checker"&amp;"Comp",L!$A:$A,0)-1,SL,,)</f>
        <v>填写</v>
      </c>
      <c r="J87" s="15" t="str">
        <f ca="1">OFFSET(L!$C$1,MATCH("Checker"&amp;ADDRESS(ROW(),COLUMN(),4),L!$A:$A,0)-1,SL,,)</f>
        <v>在“申报”选项卡 D106 单元格中申报是否已提供所有适用指定矿产冶炼厂信息</v>
      </c>
    </row>
    <row r="88" spans="1:10" ht="41.45" customHeight="1">
      <c r="A88" s="79" t="str">
        <f>Declaration!B107</f>
        <v>Nickel</v>
      </c>
      <c r="B88" s="78">
        <f>Declaration!D107</f>
        <v>0</v>
      </c>
      <c r="C88" s="135" t="str">
        <f t="shared" ca="1" si="36"/>
        <v>填写</v>
      </c>
      <c r="D88" s="317" t="str">
        <f t="shared" si="39"/>
        <v/>
      </c>
      <c r="E88" s="16"/>
      <c r="F88" s="83">
        <f t="shared" si="40"/>
        <v>0</v>
      </c>
      <c r="G88" s="61">
        <f t="shared" si="41"/>
        <v>1</v>
      </c>
      <c r="H88" s="62">
        <f t="shared" si="42"/>
        <v>0</v>
      </c>
      <c r="I88" s="130" t="str">
        <f ca="1">OFFSET(L!$C$1,MATCH("Checker"&amp;"Comp",L!$A:$A,0)-1,SL,,)</f>
        <v>填写</v>
      </c>
      <c r="J88" s="15" t="str">
        <f ca="1">OFFSET(L!$C$1,MATCH("Checker"&amp;ADDRESS(ROW(),COLUMN(),4),L!$A:$A,0)-1,SL,,)</f>
        <v>在“申报”选项卡 D107 单元格中申报是否已提供所有适用指定矿产冶炼厂信息</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问题</v>
      </c>
      <c r="B93" s="81"/>
      <c r="C93" s="81"/>
      <c r="D93" s="85"/>
      <c r="E93" s="16" t="s">
        <v>18</v>
      </c>
      <c r="F93" s="82"/>
      <c r="G93" s="82"/>
      <c r="H93" s="82"/>
    </row>
    <row r="94" spans="1:10" ht="39">
      <c r="A94" s="78" t="str">
        <f ca="1">Declaration!B115</f>
        <v>A. 贵公司是否制定了可公开查阅的矿产采购政策？(*)</v>
      </c>
      <c r="B94" s="78" t="str">
        <f>Declaration!D115</f>
        <v>Yes</v>
      </c>
      <c r="C94" s="135" t="str">
        <f ca="1">IF(H94=1,J94,I94)</f>
        <v>填写</v>
      </c>
      <c r="D94" s="318" t="str">
        <f>IF(H94=1,"Click here to answer question (A)","")</f>
        <v/>
      </c>
      <c r="E94" s="16" t="s">
        <v>15</v>
      </c>
      <c r="F94" s="83">
        <f>IF(SUM(F$39:F$48)=0,0,1)</f>
        <v>1</v>
      </c>
      <c r="G94" s="61">
        <f t="shared" si="14"/>
        <v>0</v>
      </c>
      <c r="H94" s="62">
        <f t="shared" si="15"/>
        <v>0</v>
      </c>
      <c r="I94" s="130" t="str">
        <f ca="1">OFFSET(L!$C$1,MATCH("Checker"&amp;"Comp",L!$A:$A,0)-1,SL,,)</f>
        <v>填写</v>
      </c>
      <c r="J94" s="15" t="str">
        <f ca="1">OFFSET(L!$C$1,MATCH("Checker"&amp;ADDRESS(ROW(),COLUMN(),4),L!$A:$A,0)-1,SL,,)</f>
        <v>在“申报”选项卡 D115 单元格中回答贵公司是否有负责任矿物采购政策</v>
      </c>
    </row>
    <row r="95" spans="1:10" ht="39">
      <c r="A95" s="78" t="str">
        <f ca="1">Declaration!B117</f>
        <v>B. 贵公司的负责任矿产采购政策是否公开发布于贵公司网页上？（备注 - 如果是，请在注释字段中注明 URL。）(*)</v>
      </c>
      <c r="B95" s="78" t="str">
        <f>Declaration!D117</f>
        <v>Yes</v>
      </c>
      <c r="C95" s="135" t="str">
        <f ca="1">IF(H95=1,J95,I95)</f>
        <v>填写</v>
      </c>
      <c r="D95" s="319" t="str">
        <f>IF(H95=1,"Click here to answer question (B)","")</f>
        <v/>
      </c>
      <c r="E95" s="16" t="s">
        <v>15</v>
      </c>
      <c r="F95" s="83">
        <f t="shared" ref="F95:F111" si="43">F$94</f>
        <v>1</v>
      </c>
      <c r="G95" s="61">
        <f t="shared" si="14"/>
        <v>0</v>
      </c>
      <c r="H95" s="62">
        <f t="shared" si="15"/>
        <v>0</v>
      </c>
      <c r="I95" s="130"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4.95" customHeight="1">
      <c r="A96" s="78" t="s">
        <v>53</v>
      </c>
      <c r="B96" s="78" t="str">
        <f>Declaration!G117</f>
        <v>https://www.skhynixsystemic.cn/company/human-rightslabor</v>
      </c>
      <c r="C96" s="78" t="str">
        <f ca="1">IF(H96=1,J96,I96)</f>
        <v>填写</v>
      </c>
      <c r="D96" s="320" t="str">
        <f>IF(H96=1,"Click here to answer question (C)","")</f>
        <v/>
      </c>
      <c r="E96" s="16" t="s">
        <v>15</v>
      </c>
      <c r="F96" s="83">
        <f>IF(AND(F95=1,B95="Yes"),1,0)</f>
        <v>1</v>
      </c>
      <c r="G96" s="61">
        <f>IF(LEN(B96)&gt;1,0,1)</f>
        <v>0</v>
      </c>
      <c r="H96" s="62">
        <f>F96*G96</f>
        <v>0</v>
      </c>
      <c r="I96" s="130" t="str">
        <f ca="1">OFFSET(L!$C$1,MATCH("Checker"&amp;"Comp",L!$A:$A,0)-1,SL,,)</f>
        <v>填写</v>
      </c>
      <c r="J96" s="15" t="str">
        <f ca="1">OFFSET(L!$C$1,MATCH("Checker"&amp;ADDRESS(ROW(),COLUMN(),4),L!$A:$A,0)-1,SL,,)</f>
        <v>如果您对问题 B 回答“是”，则在“申报”工作表的 G117 单元格中输入 URL。URL 的格式应为 "www.companyname.com"</v>
      </c>
    </row>
    <row r="97" spans="1:10" ht="39">
      <c r="A97" s="78" t="str">
        <f ca="1">Declaration!B119</f>
        <v>C. 贵公司是否要求贵公司的直接供应商从尽职调查实践经独立第三方审计计划验证过的冶炼厂采购指定矿产？(*)</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填写</v>
      </c>
      <c r="D98" s="319" t="str">
        <f>IF(H98=1,"Click here to answer question (C)","")</f>
        <v/>
      </c>
      <c r="E98" s="16"/>
      <c r="F98" s="83">
        <f>F39</f>
        <v>1</v>
      </c>
      <c r="G98" s="61">
        <f t="shared" si="14"/>
        <v>0</v>
      </c>
      <c r="H98" s="62">
        <f t="shared" si="15"/>
        <v>0</v>
      </c>
      <c r="I98" s="130"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8" t="str">
        <f>Declaration!B121</f>
        <v>Copper</v>
      </c>
      <c r="B99" s="78">
        <f>Declaration!D121</f>
        <v>0</v>
      </c>
      <c r="C99" s="135" t="str">
        <f t="shared" ca="1" si="44"/>
        <v>填写</v>
      </c>
      <c r="D99" s="319" t="str">
        <f>IF(H99=1,"Click here to answer question (C)","")</f>
        <v/>
      </c>
      <c r="E99" s="16"/>
      <c r="F99" s="83">
        <f t="shared" ref="F99:F103" si="45">F40</f>
        <v>0</v>
      </c>
      <c r="G99" s="61">
        <f t="shared" si="14"/>
        <v>1</v>
      </c>
      <c r="H99" s="62">
        <f t="shared" si="15"/>
        <v>0</v>
      </c>
      <c r="I99" s="130"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8" t="str">
        <f>Declaration!B122</f>
        <v>Graphite</v>
      </c>
      <c r="B100" s="78">
        <f>Declaration!D122</f>
        <v>0</v>
      </c>
      <c r="C100" s="135" t="str">
        <f t="shared" ca="1" si="44"/>
        <v>填写</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8" t="str">
        <f>Declaration!B123</f>
        <v>Lithium</v>
      </c>
      <c r="B101" s="78">
        <f>Declaration!D123</f>
        <v>0</v>
      </c>
      <c r="C101" s="135" t="str">
        <f t="shared" ca="1" si="44"/>
        <v>填写</v>
      </c>
      <c r="D101" s="319" t="str">
        <f t="shared" si="46"/>
        <v/>
      </c>
      <c r="E101" s="16"/>
      <c r="F101" s="83">
        <f t="shared" si="45"/>
        <v>0</v>
      </c>
      <c r="G101" s="61">
        <f t="shared" si="47"/>
        <v>1</v>
      </c>
      <c r="H101" s="62">
        <f t="shared" si="48"/>
        <v>0</v>
      </c>
      <c r="I101" s="130"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8" t="str">
        <f>Declaration!B124</f>
        <v>Mica</v>
      </c>
      <c r="B102" s="78">
        <f>Declaration!D124</f>
        <v>0</v>
      </c>
      <c r="C102" s="135" t="str">
        <f t="shared" ca="1" si="44"/>
        <v>填写</v>
      </c>
      <c r="D102" s="319" t="str">
        <f t="shared" si="46"/>
        <v/>
      </c>
      <c r="E102" s="16"/>
      <c r="F102" s="83">
        <f t="shared" si="45"/>
        <v>0</v>
      </c>
      <c r="G102" s="61">
        <f t="shared" si="47"/>
        <v>1</v>
      </c>
      <c r="H102" s="62">
        <f t="shared" si="48"/>
        <v>0</v>
      </c>
      <c r="I102" s="130"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8" t="str">
        <f>Declaration!B125</f>
        <v>Nickel</v>
      </c>
      <c r="B103" s="78">
        <f>Declaration!D125</f>
        <v>0</v>
      </c>
      <c r="C103" s="135" t="str">
        <f t="shared" ca="1" si="44"/>
        <v>填写</v>
      </c>
      <c r="D103" s="319" t="str">
        <f t="shared" si="46"/>
        <v/>
      </c>
      <c r="E103" s="16"/>
      <c r="F103" s="83">
        <f t="shared" si="45"/>
        <v>0</v>
      </c>
      <c r="G103" s="61">
        <f t="shared" si="47"/>
        <v>1</v>
      </c>
      <c r="H103" s="62">
        <f t="shared" si="48"/>
        <v>0</v>
      </c>
      <c r="I103" s="130"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贵公司是否已实施负责任矿产采购的尽职调查措施？(*)</v>
      </c>
      <c r="B108" s="78" t="str">
        <f>Declaration!D131</f>
        <v>Yes</v>
      </c>
      <c r="C108" s="135" t="str">
        <f t="shared" ca="1" si="44"/>
        <v>填写</v>
      </c>
      <c r="D108" s="319" t="str">
        <f>IF(H108=1,"Click here to answer question (D)","")</f>
        <v/>
      </c>
      <c r="E108" s="16" t="s">
        <v>15</v>
      </c>
      <c r="F108" s="83">
        <f t="shared" si="43"/>
        <v>1</v>
      </c>
      <c r="G108" s="61">
        <f t="shared" si="14"/>
        <v>0</v>
      </c>
      <c r="H108" s="62">
        <f t="shared" si="15"/>
        <v>0</v>
      </c>
      <c r="I108" s="130"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8" t="str">
        <f ca="1">Declaration!B133</f>
        <v>E. 贵公司是否针对相关供应商进行指定矿产供应链调查？(*)</v>
      </c>
      <c r="B109" s="78" t="str">
        <f>Declaration!D133</f>
        <v>Yes, in conformance with IPC1755 (e.g. EMRT)</v>
      </c>
      <c r="C109" s="135" t="str">
        <f t="shared" ca="1" si="44"/>
        <v>填写</v>
      </c>
      <c r="D109" s="319" t="str">
        <f>IF(H109=1,"Click here to answer question (E)","")</f>
        <v/>
      </c>
      <c r="E109" s="16" t="s">
        <v>15</v>
      </c>
      <c r="F109" s="83">
        <f t="shared" si="43"/>
        <v>1</v>
      </c>
      <c r="G109" s="61">
        <f>IF(B109=0,1,0)</f>
        <v>0</v>
      </c>
      <c r="H109" s="62">
        <f t="shared" si="15"/>
        <v>0</v>
      </c>
      <c r="I109" s="130" t="str">
        <f ca="1">OFFSET(L!$C$1,MATCH("Checker"&amp;"Comp",L!$A:$A,0)-1,SL,,)</f>
        <v>填写</v>
      </c>
      <c r="J109" s="15" t="str">
        <f ca="1">OFFSET(L!$C$1,MATCH("Checker"&amp;ADDRESS(ROW(),COLUMN(),4),L!$A:$A,0)-1,SL,,)</f>
        <v>在“申报”选项卡 D133 单元格中回答贵公司是否实施指定矿产供应链调查</v>
      </c>
    </row>
    <row r="110" spans="1:10" ht="39">
      <c r="A110" s="78" t="str">
        <f ca="1">Declaration!B135</f>
        <v>F. 贵公司是否会根据预期审核从供应商处收到的尽职调查信息？(*)</v>
      </c>
      <c r="B110" s="78" t="str">
        <f>Declaration!D135</f>
        <v>Yes</v>
      </c>
      <c r="C110" s="135" t="str">
        <f t="shared" ca="1" si="44"/>
        <v>填写</v>
      </c>
      <c r="D110" s="319" t="str">
        <f>IF(H110=1,"Click here to answer question (F)","")</f>
        <v/>
      </c>
      <c r="E110" s="16" t="s">
        <v>15</v>
      </c>
      <c r="F110" s="83">
        <f t="shared" si="43"/>
        <v>1</v>
      </c>
      <c r="G110" s="61">
        <f>IF(B110=0,1,0)</f>
        <v>0</v>
      </c>
      <c r="H110" s="62">
        <f t="shared" si="15"/>
        <v>0</v>
      </c>
      <c r="I110" s="130" t="str">
        <f ca="1">OFFSET(L!$C$1,MATCH("Checker"&amp;"Comp",L!$A:$A,0)-1,SL,,)</f>
        <v>填写</v>
      </c>
      <c r="J110" s="15" t="str">
        <f ca="1">OFFSET(L!$C$1,MATCH("Checker"&amp;ADDRESS(ROW(),COLUMN(),4),L!$A:$A,0)-1,SL,,)</f>
        <v>在“申报”选项卡 D135 单元格中回答贵公司的验证流程是否包括纠正措施管理</v>
      </c>
    </row>
    <row r="111" spans="1:10" ht="39">
      <c r="A111" s="78" t="str">
        <f ca="1">Declaration!B137</f>
        <v>G. 贵公司的审核流程是否包括纠错行动管理？ 
(*)</v>
      </c>
      <c r="B111" s="78" t="str">
        <f>Declaration!D137</f>
        <v>Yes</v>
      </c>
      <c r="C111" s="135" t="str">
        <f t="shared" ca="1" si="44"/>
        <v>填写</v>
      </c>
      <c r="D111" s="319" t="str">
        <f>IF(H111=1,"Click here to answer question (G)","")</f>
        <v/>
      </c>
      <c r="E111" s="16" t="s">
        <v>15</v>
      </c>
      <c r="F111" s="83">
        <f t="shared" si="43"/>
        <v>1</v>
      </c>
      <c r="G111" s="61">
        <f t="shared" si="14"/>
        <v>0</v>
      </c>
      <c r="H111" s="62">
        <f t="shared" si="15"/>
        <v>0</v>
      </c>
      <c r="I111" s="130" t="str">
        <f ca="1">OFFSET(L!$C$1,MATCH("Checker"&amp;"Comp",L!$A:$A,0)-1,SL,,)</f>
        <v>填写</v>
      </c>
      <c r="J111" s="15" t="str">
        <f ca="1">OFFSET(L!$C$1,MATCH("Checker"&amp;ADDRESS(ROW(),COLUMN(),4),L!$A:$A,0)-1,SL,,)</f>
        <v>在“申报”选项卡 D137 单元格中回答贵公司是否必须遵守 SEC 披露要求</v>
      </c>
    </row>
    <row r="112" spans="1:10" ht="39">
      <c r="A112" s="79" t="s">
        <v>54</v>
      </c>
      <c r="B112" s="78" t="str">
        <f>IF(G112=1,"No products or item numbers listed","One or more product / item numbers have been provided")</f>
        <v>One or more product / item numbers have been provided</v>
      </c>
      <c r="C112" s="78" t="str">
        <f t="shared" ca="1" si="44"/>
        <v>填写</v>
      </c>
      <c r="D112" s="377" t="str">
        <f>IF(H112=1,"Click here to enter detail on Product List tab","")</f>
        <v/>
      </c>
      <c r="E112" s="16" t="s">
        <v>15</v>
      </c>
      <c r="F112" s="83">
        <f>IF(B5=Declaration!Q9,1,0)</f>
        <v>1</v>
      </c>
      <c r="G112" s="61">
        <f>IF('Product List'!B6="",1,0)</f>
        <v>0</v>
      </c>
      <c r="H112" s="62">
        <f>F112*G112</f>
        <v>0</v>
      </c>
      <c r="I112" s="130"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填写</v>
      </c>
      <c r="D114" s="376" t="str">
        <f ca="1">IF(H114=0,"","Click here to provide smelter information")</f>
        <v/>
      </c>
      <c r="E114" s="16" t="s">
        <v>15</v>
      </c>
      <c r="F114" s="83">
        <f>F39</f>
        <v>1</v>
      </c>
      <c r="G114" s="61">
        <f ca="1">IF(AND(COUNTIF(SmelterIdetifiedForMetal,A114)&gt;0,COUNTIF('Smelter List'!AB$5:AB$2503,A114)&gt;0),0,1)</f>
        <v>0</v>
      </c>
      <c r="H114" s="62">
        <f ca="1">F114*G114</f>
        <v>0</v>
      </c>
      <c r="I114" s="130" t="str">
        <f ca="1">OFFSET(L!$C$1,MATCH("Checker"&amp;"Comp",L!$A:$A,0)-1,SL,,)</f>
        <v>填写</v>
      </c>
      <c r="J114" s="15" t="str">
        <f ca="1">OFFSET(L!$C$1,MATCH("Checker"&amp;ADDRESS(ROW(),COLUMN(),4),L!$A:$A,0)-1,SL,,)</f>
        <v>在“冶炼厂目录”选项卡中，提供向供应链提供材料供此矿产的冶炼厂列表</v>
      </c>
      <c r="K114" s="133">
        <f>IF(H28&gt;0,1,0)</f>
        <v>0</v>
      </c>
    </row>
    <row r="115" spans="1:12" ht="41.45" customHeight="1">
      <c r="A115" s="134" t="str">
        <f>Declaration!AA13</f>
        <v>Copper</v>
      </c>
      <c r="B115" s="78"/>
      <c r="C115" s="135" t="str">
        <f t="shared" ca="1" si="49"/>
        <v>填写</v>
      </c>
      <c r="D115" s="376" t="str">
        <f ca="1">IF(H115=0,"","Click here to provide smelter information")</f>
        <v/>
      </c>
      <c r="E115" s="16"/>
      <c r="F115" s="83">
        <f>F40</f>
        <v>0</v>
      </c>
      <c r="G115" s="61">
        <f ca="1">IF(AND(COUNTIF(SmelterIdetifiedForMetal,A115)&gt;0,COUNTIF('Smelter List'!AB$5:AB$2503,A115)&gt;0),0,1)</f>
        <v>1</v>
      </c>
      <c r="H115" s="62">
        <f ca="1">F115*G115</f>
        <v>0</v>
      </c>
      <c r="I115" s="130" t="str">
        <f ca="1">OFFSET(L!$C$1,MATCH("Checker"&amp;"Comp",L!$A:$A,0)-1,SL,,)</f>
        <v>填写</v>
      </c>
      <c r="J115" s="15" t="str">
        <f ca="1">OFFSET(L!$C$1,MATCH("Checker"&amp;ADDRESS(ROW(),COLUMN(),4),L!$A:$A,0)-1,SL,,)</f>
        <v>在“冶炼厂目录”选项卡中，提供向供应链提供材料供此矿产的冶炼厂列表</v>
      </c>
      <c r="K115" s="133">
        <f t="shared" ref="K115:K119" si="50">IF(H29&gt;0,1,0)</f>
        <v>0</v>
      </c>
    </row>
    <row r="116" spans="1:12" ht="41.45" customHeight="1">
      <c r="A116" s="134" t="str">
        <f>Declaration!AA14</f>
        <v>Graphite</v>
      </c>
      <c r="B116" s="78"/>
      <c r="C116" s="135" t="str">
        <f t="shared" ca="1" si="49"/>
        <v>填写</v>
      </c>
      <c r="D116" s="376" t="str">
        <f t="shared" ref="D116:D119" ca="1" si="51">IF(H116=0,"","Click here to provide smelter information")</f>
        <v/>
      </c>
      <c r="E116" s="16"/>
      <c r="F116" s="83">
        <f t="shared" ref="F116:F119" si="52">F41</f>
        <v>0</v>
      </c>
      <c r="G116" s="61">
        <f ca="1">IF(AND(COUNTIF(SmelterIdetifiedForMetal,A116)&gt;0,COUNTIF('Smelter List'!AB$5:AB$2503,A116)&gt;0),0,1)</f>
        <v>1</v>
      </c>
      <c r="H116" s="62">
        <f t="shared" ref="H116:H119" ca="1" si="53">F116*G116</f>
        <v>0</v>
      </c>
      <c r="I116" s="130" t="str">
        <f ca="1">OFFSET(L!$C$1,MATCH("Checker"&amp;"Comp",L!$A:$A,0)-1,SL,,)</f>
        <v>填写</v>
      </c>
      <c r="J116" s="15" t="str">
        <f ca="1">OFFSET(L!$C$1,MATCH("Checker"&amp;ADDRESS(ROW(),COLUMN(),4),L!$A:$A,0)-1,SL,,)</f>
        <v>在“冶炼厂目录”选项卡中，提供向供应链提供材料供此矿产的冶炼厂列表</v>
      </c>
      <c r="K116" s="133">
        <f t="shared" si="50"/>
        <v>0</v>
      </c>
    </row>
    <row r="117" spans="1:12" ht="41.45" customHeight="1">
      <c r="A117" s="134" t="str">
        <f>Declaration!AA15</f>
        <v>Lithium</v>
      </c>
      <c r="B117" s="78"/>
      <c r="C117" s="135" t="str">
        <f t="shared" ca="1" si="49"/>
        <v>填写</v>
      </c>
      <c r="D117" s="376" t="str">
        <f t="shared" ca="1" si="51"/>
        <v/>
      </c>
      <c r="E117" s="16"/>
      <c r="F117" s="83">
        <f t="shared" si="52"/>
        <v>0</v>
      </c>
      <c r="G117" s="61">
        <f ca="1">IF(AND(COUNTIF(SmelterIdetifiedForMetal,A117)&gt;0,COUNTIF('Smelter List'!AB$5:AB$2503,A117)&gt;0),0,1)</f>
        <v>1</v>
      </c>
      <c r="H117" s="62">
        <f t="shared" ca="1" si="53"/>
        <v>0</v>
      </c>
      <c r="I117" s="130" t="str">
        <f ca="1">OFFSET(L!$C$1,MATCH("Checker"&amp;"Comp",L!$A:$A,0)-1,SL,,)</f>
        <v>填写</v>
      </c>
      <c r="J117" s="15" t="str">
        <f ca="1">OFFSET(L!$C$1,MATCH("Checker"&amp;ADDRESS(ROW(),COLUMN(),4),L!$A:$A,0)-1,SL,,)</f>
        <v>在“冶炼厂目录”选项卡中，提供向供应链提供材料供此矿产的冶炼厂列表</v>
      </c>
      <c r="K117" s="133">
        <f t="shared" si="50"/>
        <v>0</v>
      </c>
    </row>
    <row r="118" spans="1:12" ht="41.45" customHeight="1">
      <c r="A118" s="134" t="str">
        <f>Declaration!AA16</f>
        <v>Mica</v>
      </c>
      <c r="B118" s="78"/>
      <c r="C118" s="135" t="str">
        <f t="shared" ca="1" si="49"/>
        <v>填写</v>
      </c>
      <c r="D118" s="376" t="str">
        <f t="shared" ca="1" si="51"/>
        <v/>
      </c>
      <c r="E118" s="16"/>
      <c r="F118" s="83">
        <f t="shared" si="52"/>
        <v>0</v>
      </c>
      <c r="G118" s="61">
        <f ca="1">IF(AND(COUNTIF(SmelterIdetifiedForMetal,A118)&gt;0,COUNTIF('Smelter List'!AB$5:AB$2503,A118)&gt;0),0,1)</f>
        <v>1</v>
      </c>
      <c r="H118" s="62">
        <f t="shared" ca="1" si="53"/>
        <v>0</v>
      </c>
      <c r="I118" s="130" t="str">
        <f ca="1">OFFSET(L!$C$1,MATCH("Checker"&amp;"Comp",L!$A:$A,0)-1,SL,,)</f>
        <v>填写</v>
      </c>
      <c r="J118" s="15" t="str">
        <f ca="1">OFFSET(L!$C$1,MATCH("Checker"&amp;ADDRESS(ROW(),COLUMN(),4),L!$A:$A,0)-1,SL,,)</f>
        <v>在“冶炼厂目录”选项卡中，提供向供应链提供材料供此矿产的冶炼厂列表</v>
      </c>
      <c r="K118" s="133">
        <f t="shared" si="50"/>
        <v>0</v>
      </c>
    </row>
    <row r="119" spans="1:12" ht="41.45" customHeight="1">
      <c r="A119" s="134" t="str">
        <f>Declaration!AA17</f>
        <v>Nickel</v>
      </c>
      <c r="B119" s="78"/>
      <c r="C119" s="135" t="str">
        <f t="shared" ca="1" si="49"/>
        <v>填写</v>
      </c>
      <c r="D119" s="376" t="str">
        <f t="shared" ca="1" si="51"/>
        <v/>
      </c>
      <c r="E119" s="16"/>
      <c r="F119" s="83">
        <f t="shared" si="52"/>
        <v>0</v>
      </c>
      <c r="G119" s="61">
        <f ca="1">IF(AND(COUNTIF(SmelterIdetifiedForMetal,A119)&gt;0,COUNTIF('Smelter List'!AB$5:AB$2503,A119)&gt;0),0,1)</f>
        <v>1</v>
      </c>
      <c r="H119" s="62">
        <f t="shared" ca="1" si="53"/>
        <v>0</v>
      </c>
      <c r="I119" s="130" t="str">
        <f ca="1">OFFSET(L!$C$1,MATCH("Checker"&amp;"Comp",L!$A:$A,0)-1,SL,,)</f>
        <v>填写</v>
      </c>
      <c r="J119" s="15" t="str">
        <f ca="1">OFFSET(L!$C$1,MATCH("Checker"&amp;ADDRESS(ROW(),COLUMN(),4),L!$A:$A,0)-1,SL,,)</f>
        <v>在“冶炼厂目录”选项卡中，提供向供应链提供材料供此矿产的冶炼厂列表</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填写</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14" priority="1" stopIfTrue="1">
      <formula>$F4=0</formula>
    </cfRule>
    <cfRule type="expression" dxfId="13" priority="419" stopIfTrue="1">
      <formula>$H4=0</formula>
    </cfRule>
    <cfRule type="expression" dxfId="12"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110" zoomScaleNormal="110" workbookViewId="0">
      <selection activeCell="D13" sqref="D13"/>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2" t="str">
        <f ca="1">OFFSET(L!$C$1,MATCH("Mine List"&amp;ADDRESS(ROW(),COLUMN(),4),L!$A:$A,0)-1,SL,,)</f>
        <v>首先：</v>
      </c>
      <c r="C2" s="472" t="s">
        <v>19178</v>
      </c>
      <c r="D2" s="472" t="s">
        <v>19178</v>
      </c>
      <c r="E2" s="324"/>
      <c r="F2" s="324"/>
      <c r="G2" s="325"/>
      <c r="H2" s="473"/>
      <c r="I2" s="474"/>
      <c r="J2" s="474"/>
      <c r="K2" s="474"/>
      <c r="L2" s="474"/>
      <c r="M2" s="474"/>
      <c r="N2" s="326"/>
      <c r="O2" s="326"/>
    </row>
    <row r="3" spans="1:19" s="322" customFormat="1" ht="93.95" customHeight="1" thickBot="1">
      <c r="A3" s="358"/>
      <c r="B3" s="475"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5" t="s">
        <v>19178</v>
      </c>
      <c r="D3" s="475" t="s">
        <v>19178</v>
      </c>
      <c r="E3" s="476" t="s">
        <v>19176</v>
      </c>
      <c r="F3" s="476"/>
      <c r="G3" s="477"/>
      <c r="H3" s="327"/>
      <c r="I3" s="328"/>
      <c r="K3" s="329"/>
      <c r="L3" s="329"/>
      <c r="M3" s="330" t="s">
        <v>20117</v>
      </c>
      <c r="N3" s="331"/>
      <c r="O3" s="331"/>
    </row>
    <row r="4" spans="1:19" s="333" customFormat="1" ht="93" customHeight="1" thickBot="1">
      <c r="A4" s="363" t="str">
        <f ca="1">OFFSET(L!$C$1,MATCH("Mine List"&amp;ADDRESS(ROW(),COLUMN(),4),L!$A:$A,0)-1,SL,,)</f>
        <v>金属</v>
      </c>
      <c r="B4" s="364" t="str">
        <f ca="1">OFFSET(L!$C$1,MATCH("Mine List"&amp;ADDRESS(ROW(),COLUMN(),4),L!$A:$A,0)-1,SL,,)</f>
        <v>从该矿厂采购的冶炼厂的名称</v>
      </c>
      <c r="C4" s="364" t="str">
        <f ca="1">OFFSET(L!$C$1,MATCH("Mine List"&amp;ADDRESS(ROW(),COLUMN(),4),L!$A:$A,0)-1,SL,,)</f>
        <v>矿厂(矿场)名称</v>
      </c>
      <c r="D4" s="364" t="str">
        <f ca="1">OFFSET(L!$C$1,MATCH("Mine List"&amp;ADDRESS(ROW(),COLUMN(),4),L!$A:$A,0)-1,SL,,)</f>
        <v>矿厂识别（例如《CID》）</v>
      </c>
      <c r="E4" s="364" t="str">
        <f ca="1">OFFSET(L!$C$1,MATCH("Mine List"&amp;ADDRESS(ROW(),COLUMN(),4),L!$A:$A,0)-1,SL,,)</f>
        <v>冶炼厂出处识别号</v>
      </c>
      <c r="F4" s="364" t="str">
        <f ca="1">OFFSET(L!$C$1,MATCH("Mine List"&amp;ADDRESS(ROW(),COLUMN(),4),L!$A:$A,0)-1,SL,,)</f>
        <v>矿厂所在国家或地区</v>
      </c>
      <c r="G4" s="364" t="str">
        <f ca="1">OFFSET(L!$C$1,MATCH("Mine List"&amp;ADDRESS(ROW(),COLUMN(),4),L!$A:$A,0)-1,SL,,)</f>
        <v>矿厂所在街道</v>
      </c>
      <c r="H4" s="364" t="str">
        <f ca="1">OFFSET(L!$C$1,MATCH("Mine List"&amp;ADDRESS(ROW(),COLUMN(),4),L!$A:$A,0)-1,SL,,)</f>
        <v>矿厂所在城市</v>
      </c>
      <c r="I4" s="364" t="str">
        <f ca="1">OFFSET(L!$C$1,MATCH("Mine List"&amp;ADDRESS(ROW(),COLUMN(),4),L!$A:$A,0)-1,SL,,)</f>
        <v>矿厂地址：州/省</v>
      </c>
      <c r="J4" s="364" t="str">
        <f ca="1">OFFSET(L!$C$1,MATCH("Mine List"&amp;ADDRESS(ROW(),COLUMN(),4),L!$A:$A,0)-1,SL,,)</f>
        <v>矿厂联系人</v>
      </c>
      <c r="K4" s="364" t="str">
        <f ca="1">OFFSET(L!$C$1,MATCH("Mine List"&amp;ADDRESS(ROW(),COLUMN(),4),L!$A:$A,0)-1,SL,,)</f>
        <v>矿厂联系人电子邮件</v>
      </c>
      <c r="L4" s="364" t="str">
        <f ca="1">OFFSET(L!$C$1,MATCH("Mine List"&amp;ADDRESS(ROW(),COLUMN(),4),L!$A:$A,0)-1,SL,,)</f>
        <v>建议的后续步骤</v>
      </c>
      <c r="M4" s="365" t="str">
        <f ca="1">OFFSET(L!$C$1,MATCH("Mine List"&amp;ADDRESS(ROW(),COLUMN(),4),L!$A:$A,0)-1,SL,,)</f>
        <v>注释</v>
      </c>
      <c r="N4" s="331" t="s">
        <v>43</v>
      </c>
      <c r="O4" s="331" t="s">
        <v>44</v>
      </c>
      <c r="P4" s="332"/>
      <c r="R4" s="333" t="s">
        <v>19107</v>
      </c>
      <c r="S4" s="333" t="s">
        <v>19108</v>
      </c>
    </row>
    <row r="5" spans="1:19" s="339" customFormat="1" ht="20.100000000000001" customHeight="1">
      <c r="A5" s="359" t="s">
        <v>40</v>
      </c>
      <c r="B5" s="360" t="s">
        <v>20182</v>
      </c>
      <c r="C5" s="360" t="s">
        <v>20182</v>
      </c>
      <c r="D5" s="360" t="s">
        <v>267</v>
      </c>
      <c r="E5" s="360"/>
      <c r="F5" s="360" t="s">
        <v>20185</v>
      </c>
      <c r="G5" s="361" t="s">
        <v>20188</v>
      </c>
      <c r="H5" s="361" t="s">
        <v>20189</v>
      </c>
      <c r="I5" s="362" t="s">
        <v>20190</v>
      </c>
      <c r="J5" s="362" t="s">
        <v>20191</v>
      </c>
      <c r="K5" s="362" t="s">
        <v>20191</v>
      </c>
      <c r="L5" s="362" t="s">
        <v>20180</v>
      </c>
      <c r="M5" s="362"/>
      <c r="N5" s="337" t="str">
        <f t="shared" ref="N5:N6" ca="1" si="0">IF(A5="","",IF(ISERROR(MATCH($F5,CL,0)),"Unknown",INDIRECT("'C'!$A$"&amp;MATCH($F5,CL,0)+1)))</f>
        <v>Unknown</v>
      </c>
      <c r="O5" s="337" t="s">
        <v>19177</v>
      </c>
      <c r="P5" s="338"/>
      <c r="Q5" s="339" t="str">
        <f t="shared" ref="Q5:Q6" si="1">A5&amp;B5</f>
        <v>CobaltTENKE FUNGURUME MINING SA（TFM）</v>
      </c>
      <c r="R5" s="339" t="b">
        <f t="shared" ref="R5:R6" si="2">OR(ISBLANK(B5),ISBLANK(C5))</f>
        <v>0</v>
      </c>
      <c r="S5" s="339" t="str">
        <f t="shared" ref="S5:S68" si="3">IF(R5,"",A5&amp;"+")</f>
        <v>Cobalt+</v>
      </c>
    </row>
    <row r="6" spans="1:19" s="339" customFormat="1" ht="20.100000000000001" customHeight="1">
      <c r="A6" s="302" t="s">
        <v>40</v>
      </c>
      <c r="B6" s="334" t="s">
        <v>115</v>
      </c>
      <c r="C6" s="334" t="s">
        <v>20192</v>
      </c>
      <c r="D6" s="334"/>
      <c r="E6" s="334"/>
      <c r="F6" s="334" t="s">
        <v>20193</v>
      </c>
      <c r="G6" s="335"/>
      <c r="H6" s="335"/>
      <c r="I6" s="336"/>
      <c r="J6" s="336"/>
      <c r="K6" s="336"/>
      <c r="L6" s="336"/>
      <c r="M6" s="336" t="s">
        <v>20194</v>
      </c>
      <c r="N6" s="337" t="str">
        <f t="shared" ca="1" si="0"/>
        <v>Unknown</v>
      </c>
      <c r="O6" s="337" t="s">
        <v>19177</v>
      </c>
      <c r="P6" s="338"/>
      <c r="Q6" s="339" t="str">
        <f t="shared" si="1"/>
        <v>CobaltGlencore Nikkelverk Refinery</v>
      </c>
      <c r="R6" s="339" t="b">
        <f t="shared" si="2"/>
        <v>0</v>
      </c>
      <c r="S6" s="339" t="str">
        <f t="shared" si="3"/>
        <v>Cobalt+</v>
      </c>
    </row>
    <row r="7" spans="1:19" s="339" customFormat="1" ht="20.100000000000001" customHeight="1">
      <c r="A7" s="302"/>
      <c r="B7" s="334"/>
      <c r="C7" s="334"/>
      <c r="D7" s="334"/>
      <c r="E7" s="334"/>
      <c r="F7" s="334"/>
      <c r="G7" s="335"/>
      <c r="H7" s="335"/>
      <c r="I7" s="336"/>
      <c r="J7" s="336"/>
      <c r="K7" s="336"/>
      <c r="L7" s="336"/>
      <c r="M7" s="336"/>
      <c r="N7" s="337" t="str">
        <f t="shared" ref="N7:N68" ca="1" si="4">IF(A7="","",IF(ISERROR(MATCH($F7,CL,0)),"Unknown",INDIRECT("'C'!$A$"&amp;MATCH($F7,CL,0)+1)))</f>
        <v/>
      </c>
      <c r="O7" s="337" t="s">
        <v>19177</v>
      </c>
      <c r="P7" s="338"/>
      <c r="Q7" s="339" t="str">
        <f t="shared" ref="Q7:Q68" si="5">A7&amp;B7</f>
        <v/>
      </c>
      <c r="R7" s="339" t="b">
        <f t="shared" ref="R7:R68" si="6">OR(ISBLANK(B7),ISBLANK(C7))</f>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4"/>
        <v/>
      </c>
      <c r="O8" s="337" t="s">
        <v>19177</v>
      </c>
      <c r="P8" s="338"/>
      <c r="Q8" s="339" t="str">
        <f t="shared" si="5"/>
        <v/>
      </c>
      <c r="R8" s="339" t="b">
        <f t="shared" si="6"/>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4"/>
        <v/>
      </c>
      <c r="O9" s="337" t="s">
        <v>19177</v>
      </c>
      <c r="P9" s="338"/>
      <c r="Q9" s="339" t="str">
        <f t="shared" si="5"/>
        <v/>
      </c>
      <c r="R9" s="339" t="b">
        <f t="shared" si="6"/>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4"/>
        <v/>
      </c>
      <c r="O10" s="337" t="s">
        <v>19177</v>
      </c>
      <c r="P10" s="338"/>
      <c r="Q10" s="339" t="str">
        <f t="shared" si="5"/>
        <v/>
      </c>
      <c r="R10" s="339" t="b">
        <f t="shared" si="6"/>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4"/>
        <v/>
      </c>
      <c r="O11" s="337" t="s">
        <v>19177</v>
      </c>
      <c r="P11" s="338"/>
      <c r="Q11" s="339" t="str">
        <f t="shared" si="5"/>
        <v/>
      </c>
      <c r="R11" s="339" t="b">
        <f t="shared" si="6"/>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4"/>
        <v/>
      </c>
      <c r="O12" s="337" t="s">
        <v>19177</v>
      </c>
      <c r="P12" s="338"/>
      <c r="Q12" s="339" t="str">
        <f t="shared" si="5"/>
        <v/>
      </c>
      <c r="R12" s="339" t="b">
        <f t="shared" si="6"/>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4"/>
        <v/>
      </c>
      <c r="O13" s="337" t="s">
        <v>19177</v>
      </c>
      <c r="P13" s="338"/>
      <c r="Q13" s="339" t="str">
        <f t="shared" si="5"/>
        <v/>
      </c>
      <c r="R13" s="339" t="b">
        <f t="shared" si="6"/>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4"/>
        <v/>
      </c>
      <c r="O14" s="337" t="s">
        <v>19177</v>
      </c>
      <c r="P14" s="338"/>
      <c r="Q14" s="339" t="str">
        <f t="shared" si="5"/>
        <v/>
      </c>
      <c r="R14" s="339" t="b">
        <f t="shared" si="6"/>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4"/>
        <v/>
      </c>
      <c r="O15" s="337" t="s">
        <v>19177</v>
      </c>
      <c r="P15" s="338"/>
      <c r="Q15" s="339" t="str">
        <f t="shared" si="5"/>
        <v/>
      </c>
      <c r="R15" s="339" t="b">
        <f t="shared" si="6"/>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4"/>
        <v/>
      </c>
      <c r="O16" s="337" t="s">
        <v>19177</v>
      </c>
      <c r="P16" s="338"/>
      <c r="Q16" s="339" t="str">
        <f t="shared" si="5"/>
        <v/>
      </c>
      <c r="R16" s="339" t="b">
        <f t="shared" si="6"/>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4"/>
        <v/>
      </c>
      <c r="O17" s="337" t="s">
        <v>19177</v>
      </c>
      <c r="P17" s="338"/>
      <c r="Q17" s="339" t="str">
        <f t="shared" si="5"/>
        <v/>
      </c>
      <c r="R17" s="339" t="b">
        <f t="shared" si="6"/>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4"/>
        <v/>
      </c>
      <c r="O18" s="337" t="s">
        <v>19177</v>
      </c>
      <c r="P18" s="338"/>
      <c r="Q18" s="339" t="str">
        <f t="shared" si="5"/>
        <v/>
      </c>
      <c r="R18" s="339" t="b">
        <f t="shared" si="6"/>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4"/>
        <v/>
      </c>
      <c r="O19" s="337" t="s">
        <v>19177</v>
      </c>
      <c r="P19" s="338"/>
      <c r="Q19" s="339" t="str">
        <f t="shared" si="5"/>
        <v/>
      </c>
      <c r="R19" s="339" t="b">
        <f t="shared" si="6"/>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4"/>
        <v/>
      </c>
      <c r="O20" s="337" t="s">
        <v>19177</v>
      </c>
      <c r="P20" s="338"/>
      <c r="Q20" s="339" t="str">
        <f t="shared" si="5"/>
        <v/>
      </c>
      <c r="R20" s="339" t="b">
        <f t="shared" si="6"/>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4"/>
        <v/>
      </c>
      <c r="O21" s="337" t="s">
        <v>19177</v>
      </c>
      <c r="P21" s="338"/>
      <c r="Q21" s="339" t="str">
        <f t="shared" si="5"/>
        <v/>
      </c>
      <c r="R21" s="339" t="b">
        <f t="shared" si="6"/>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4"/>
        <v/>
      </c>
      <c r="O22" s="337" t="s">
        <v>19177</v>
      </c>
      <c r="P22" s="338"/>
      <c r="Q22" s="339" t="str">
        <f t="shared" si="5"/>
        <v/>
      </c>
      <c r="R22" s="339" t="b">
        <f t="shared" si="6"/>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4"/>
        <v/>
      </c>
      <c r="O23" s="337" t="s">
        <v>19177</v>
      </c>
      <c r="P23" s="338"/>
      <c r="Q23" s="339" t="str">
        <f t="shared" si="5"/>
        <v/>
      </c>
      <c r="R23" s="339" t="b">
        <f t="shared" si="6"/>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4"/>
        <v/>
      </c>
      <c r="O24" s="337" t="s">
        <v>19177</v>
      </c>
      <c r="P24" s="338"/>
      <c r="Q24" s="339" t="str">
        <f t="shared" si="5"/>
        <v/>
      </c>
      <c r="R24" s="339" t="b">
        <f t="shared" si="6"/>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4"/>
        <v/>
      </c>
      <c r="O25" s="337" t="s">
        <v>19177</v>
      </c>
      <c r="P25" s="338"/>
      <c r="Q25" s="339" t="str">
        <f t="shared" si="5"/>
        <v/>
      </c>
      <c r="R25" s="339" t="b">
        <f t="shared" si="6"/>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4"/>
        <v/>
      </c>
      <c r="O26" s="337" t="s">
        <v>19177</v>
      </c>
      <c r="P26" s="338"/>
      <c r="Q26" s="339" t="str">
        <f t="shared" si="5"/>
        <v/>
      </c>
      <c r="R26" s="339" t="b">
        <f t="shared" si="6"/>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4"/>
        <v/>
      </c>
      <c r="O27" s="337" t="s">
        <v>19177</v>
      </c>
      <c r="P27" s="338"/>
      <c r="Q27" s="339" t="str">
        <f t="shared" si="5"/>
        <v/>
      </c>
      <c r="R27" s="339" t="b">
        <f t="shared" si="6"/>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4"/>
        <v/>
      </c>
      <c r="O28" s="337" t="s">
        <v>19177</v>
      </c>
      <c r="P28" s="338"/>
      <c r="Q28" s="339" t="str">
        <f t="shared" si="5"/>
        <v/>
      </c>
      <c r="R28" s="339" t="b">
        <f t="shared" si="6"/>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4"/>
        <v/>
      </c>
      <c r="O29" s="337" t="s">
        <v>19177</v>
      </c>
      <c r="P29" s="338"/>
      <c r="Q29" s="339" t="str">
        <f t="shared" si="5"/>
        <v/>
      </c>
      <c r="R29" s="339" t="b">
        <f t="shared" si="6"/>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4"/>
        <v/>
      </c>
      <c r="O30" s="337" t="s">
        <v>19177</v>
      </c>
      <c r="P30" s="338"/>
      <c r="Q30" s="339" t="str">
        <f t="shared" si="5"/>
        <v/>
      </c>
      <c r="R30" s="339" t="b">
        <f t="shared" si="6"/>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4"/>
        <v/>
      </c>
      <c r="O31" s="337" t="s">
        <v>19177</v>
      </c>
      <c r="P31" s="338"/>
      <c r="Q31" s="339" t="str">
        <f t="shared" si="5"/>
        <v/>
      </c>
      <c r="R31" s="339" t="b">
        <f t="shared" si="6"/>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4"/>
        <v/>
      </c>
      <c r="O32" s="337" t="s">
        <v>19177</v>
      </c>
      <c r="P32" s="338"/>
      <c r="Q32" s="339" t="str">
        <f t="shared" si="5"/>
        <v/>
      </c>
      <c r="R32" s="339" t="b">
        <f t="shared" si="6"/>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4"/>
        <v/>
      </c>
      <c r="O33" s="337" t="s">
        <v>19177</v>
      </c>
      <c r="P33" s="338"/>
      <c r="Q33" s="339" t="str">
        <f t="shared" si="5"/>
        <v/>
      </c>
      <c r="R33" s="339" t="b">
        <f t="shared" si="6"/>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4"/>
        <v/>
      </c>
      <c r="O34" s="337" t="s">
        <v>19177</v>
      </c>
      <c r="P34" s="338"/>
      <c r="Q34" s="339" t="str">
        <f t="shared" si="5"/>
        <v/>
      </c>
      <c r="R34" s="339" t="b">
        <f t="shared" si="6"/>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4"/>
        <v/>
      </c>
      <c r="O35" s="337" t="s">
        <v>19177</v>
      </c>
      <c r="P35" s="338"/>
      <c r="Q35" s="339" t="str">
        <f t="shared" si="5"/>
        <v/>
      </c>
      <c r="R35" s="339" t="b">
        <f t="shared" si="6"/>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4"/>
        <v/>
      </c>
      <c r="O36" s="337" t="s">
        <v>19177</v>
      </c>
      <c r="P36" s="338"/>
      <c r="Q36" s="339" t="str">
        <f t="shared" si="5"/>
        <v/>
      </c>
      <c r="R36" s="339" t="b">
        <f t="shared" si="6"/>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4"/>
        <v/>
      </c>
      <c r="O37" s="337" t="s">
        <v>19177</v>
      </c>
      <c r="P37" s="338"/>
      <c r="Q37" s="339" t="str">
        <f t="shared" si="5"/>
        <v/>
      </c>
      <c r="R37" s="339" t="b">
        <f t="shared" si="6"/>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4"/>
        <v/>
      </c>
      <c r="O38" s="337" t="s">
        <v>19177</v>
      </c>
      <c r="P38" s="338"/>
      <c r="Q38" s="339" t="str">
        <f t="shared" si="5"/>
        <v/>
      </c>
      <c r="R38" s="339" t="b">
        <f t="shared" si="6"/>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4"/>
        <v/>
      </c>
      <c r="O39" s="337" t="s">
        <v>19177</v>
      </c>
      <c r="P39" s="338"/>
      <c r="Q39" s="339" t="str">
        <f t="shared" si="5"/>
        <v/>
      </c>
      <c r="R39" s="339" t="b">
        <f t="shared" si="6"/>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4"/>
        <v/>
      </c>
      <c r="O40" s="337" t="s">
        <v>19177</v>
      </c>
      <c r="P40" s="338"/>
      <c r="Q40" s="339" t="str">
        <f t="shared" si="5"/>
        <v/>
      </c>
      <c r="R40" s="339" t="b">
        <f t="shared" si="6"/>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4"/>
        <v/>
      </c>
      <c r="O41" s="337" t="s">
        <v>19177</v>
      </c>
      <c r="P41" s="338"/>
      <c r="Q41" s="339" t="str">
        <f t="shared" si="5"/>
        <v/>
      </c>
      <c r="R41" s="339" t="b">
        <f t="shared" si="6"/>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4"/>
        <v/>
      </c>
      <c r="O42" s="337" t="s">
        <v>19177</v>
      </c>
      <c r="P42" s="338"/>
      <c r="Q42" s="339" t="str">
        <f t="shared" si="5"/>
        <v/>
      </c>
      <c r="R42" s="339" t="b">
        <f t="shared" si="6"/>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4"/>
        <v/>
      </c>
      <c r="O43" s="337" t="s">
        <v>19177</v>
      </c>
      <c r="P43" s="338"/>
      <c r="Q43" s="339" t="str">
        <f t="shared" si="5"/>
        <v/>
      </c>
      <c r="R43" s="339" t="b">
        <f t="shared" si="6"/>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4"/>
        <v/>
      </c>
      <c r="O44" s="337" t="s">
        <v>19177</v>
      </c>
      <c r="P44" s="338"/>
      <c r="Q44" s="339" t="str">
        <f t="shared" si="5"/>
        <v/>
      </c>
      <c r="R44" s="339" t="b">
        <f t="shared" si="6"/>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4"/>
        <v/>
      </c>
      <c r="O45" s="337" t="s">
        <v>19177</v>
      </c>
      <c r="P45" s="338"/>
      <c r="Q45" s="339" t="str">
        <f t="shared" si="5"/>
        <v/>
      </c>
      <c r="R45" s="339" t="b">
        <f t="shared" si="6"/>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4"/>
        <v/>
      </c>
      <c r="O46" s="337" t="s">
        <v>19177</v>
      </c>
      <c r="P46" s="338"/>
      <c r="Q46" s="339" t="str">
        <f t="shared" si="5"/>
        <v/>
      </c>
      <c r="R46" s="339" t="b">
        <f t="shared" si="6"/>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4"/>
        <v/>
      </c>
      <c r="O47" s="337" t="s">
        <v>19177</v>
      </c>
      <c r="P47" s="338"/>
      <c r="Q47" s="339" t="str">
        <f t="shared" si="5"/>
        <v/>
      </c>
      <c r="R47" s="339" t="b">
        <f t="shared" si="6"/>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4"/>
        <v/>
      </c>
      <c r="O48" s="337" t="s">
        <v>19177</v>
      </c>
      <c r="P48" s="338"/>
      <c r="Q48" s="339" t="str">
        <f t="shared" si="5"/>
        <v/>
      </c>
      <c r="R48" s="339" t="b">
        <f t="shared" si="6"/>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4"/>
        <v/>
      </c>
      <c r="O49" s="337" t="s">
        <v>19177</v>
      </c>
      <c r="P49" s="338"/>
      <c r="Q49" s="339" t="str">
        <f t="shared" si="5"/>
        <v/>
      </c>
      <c r="R49" s="339" t="b">
        <f t="shared" si="6"/>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4"/>
        <v/>
      </c>
      <c r="O50" s="337" t="s">
        <v>19177</v>
      </c>
      <c r="P50" s="338"/>
      <c r="Q50" s="339" t="str">
        <f t="shared" si="5"/>
        <v/>
      </c>
      <c r="R50" s="339" t="b">
        <f t="shared" si="6"/>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4"/>
        <v/>
      </c>
      <c r="O51" s="337" t="s">
        <v>19177</v>
      </c>
      <c r="P51" s="338"/>
      <c r="Q51" s="339" t="str">
        <f t="shared" si="5"/>
        <v/>
      </c>
      <c r="R51" s="339" t="b">
        <f t="shared" si="6"/>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4"/>
        <v/>
      </c>
      <c r="O52" s="337" t="s">
        <v>19177</v>
      </c>
      <c r="P52" s="338"/>
      <c r="Q52" s="339" t="str">
        <f t="shared" si="5"/>
        <v/>
      </c>
      <c r="R52" s="339" t="b">
        <f t="shared" si="6"/>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4"/>
        <v/>
      </c>
      <c r="O53" s="337" t="s">
        <v>19177</v>
      </c>
      <c r="P53" s="338"/>
      <c r="Q53" s="339" t="str">
        <f t="shared" si="5"/>
        <v/>
      </c>
      <c r="R53" s="339" t="b">
        <f t="shared" si="6"/>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4"/>
        <v/>
      </c>
      <c r="O54" s="337" t="s">
        <v>19177</v>
      </c>
      <c r="P54" s="338"/>
      <c r="Q54" s="339" t="str">
        <f t="shared" si="5"/>
        <v/>
      </c>
      <c r="R54" s="339" t="b">
        <f t="shared" si="6"/>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4"/>
        <v/>
      </c>
      <c r="O55" s="337" t="s">
        <v>19177</v>
      </c>
      <c r="P55" s="338"/>
      <c r="Q55" s="339" t="str">
        <f t="shared" si="5"/>
        <v/>
      </c>
      <c r="R55" s="339" t="b">
        <f t="shared" si="6"/>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4"/>
        <v/>
      </c>
      <c r="O56" s="337" t="s">
        <v>19177</v>
      </c>
      <c r="P56" s="338"/>
      <c r="Q56" s="339" t="str">
        <f t="shared" si="5"/>
        <v/>
      </c>
      <c r="R56" s="339" t="b">
        <f t="shared" si="6"/>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4"/>
        <v/>
      </c>
      <c r="O57" s="337" t="s">
        <v>19177</v>
      </c>
      <c r="P57" s="338"/>
      <c r="Q57" s="339" t="str">
        <f t="shared" si="5"/>
        <v/>
      </c>
      <c r="R57" s="339" t="b">
        <f t="shared" si="6"/>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4"/>
        <v/>
      </c>
      <c r="O58" s="337" t="s">
        <v>19177</v>
      </c>
      <c r="P58" s="338"/>
      <c r="Q58" s="339" t="str">
        <f t="shared" si="5"/>
        <v/>
      </c>
      <c r="R58" s="339" t="b">
        <f t="shared" si="6"/>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4"/>
        <v/>
      </c>
      <c r="O59" s="337" t="s">
        <v>19177</v>
      </c>
      <c r="P59" s="338"/>
      <c r="Q59" s="339" t="str">
        <f t="shared" si="5"/>
        <v/>
      </c>
      <c r="R59" s="339" t="b">
        <f t="shared" si="6"/>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4"/>
        <v/>
      </c>
      <c r="O60" s="337" t="s">
        <v>19177</v>
      </c>
      <c r="P60" s="338"/>
      <c r="Q60" s="339" t="str">
        <f t="shared" si="5"/>
        <v/>
      </c>
      <c r="R60" s="339" t="b">
        <f t="shared" si="6"/>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4"/>
        <v/>
      </c>
      <c r="O61" s="337" t="s">
        <v>19177</v>
      </c>
      <c r="P61" s="338"/>
      <c r="Q61" s="339" t="str">
        <f t="shared" si="5"/>
        <v/>
      </c>
      <c r="R61" s="339" t="b">
        <f t="shared" si="6"/>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4"/>
        <v/>
      </c>
      <c r="O62" s="337" t="s">
        <v>19177</v>
      </c>
      <c r="P62" s="338"/>
      <c r="Q62" s="339" t="str">
        <f t="shared" si="5"/>
        <v/>
      </c>
      <c r="R62" s="339" t="b">
        <f t="shared" si="6"/>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4"/>
        <v/>
      </c>
      <c r="O63" s="337" t="s">
        <v>19177</v>
      </c>
      <c r="P63" s="338"/>
      <c r="Q63" s="339" t="str">
        <f t="shared" si="5"/>
        <v/>
      </c>
      <c r="R63" s="339" t="b">
        <f t="shared" si="6"/>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4"/>
        <v/>
      </c>
      <c r="O64" s="337" t="s">
        <v>19177</v>
      </c>
      <c r="P64" s="338"/>
      <c r="Q64" s="339" t="str">
        <f t="shared" si="5"/>
        <v/>
      </c>
      <c r="R64" s="339" t="b">
        <f t="shared" si="6"/>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4"/>
        <v/>
      </c>
      <c r="O65" s="337" t="s">
        <v>19177</v>
      </c>
      <c r="P65" s="338"/>
      <c r="Q65" s="339" t="str">
        <f t="shared" si="5"/>
        <v/>
      </c>
      <c r="R65" s="339" t="b">
        <f t="shared" si="6"/>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4"/>
        <v/>
      </c>
      <c r="O66" s="337" t="s">
        <v>19177</v>
      </c>
      <c r="P66" s="338"/>
      <c r="Q66" s="339" t="str">
        <f t="shared" si="5"/>
        <v/>
      </c>
      <c r="R66" s="339" t="b">
        <f t="shared" si="6"/>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4"/>
        <v/>
      </c>
      <c r="O67" s="337" t="s">
        <v>19177</v>
      </c>
      <c r="P67" s="338"/>
      <c r="Q67" s="339" t="str">
        <f t="shared" si="5"/>
        <v/>
      </c>
      <c r="R67" s="339" t="b">
        <f t="shared" si="6"/>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4"/>
        <v/>
      </c>
      <c r="O68" s="337" t="s">
        <v>19177</v>
      </c>
      <c r="P68" s="338"/>
      <c r="Q68" s="339" t="str">
        <f t="shared" si="5"/>
        <v/>
      </c>
      <c r="R68" s="339" t="b">
        <f t="shared" si="6"/>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7">IF(A69="","",IF(ISERROR(MATCH($F69,CL,0)),"Unknown",INDIRECT("'C'!$A$"&amp;MATCH($F69,CL,0)+1)))</f>
        <v/>
      </c>
      <c r="O69" s="337" t="s">
        <v>19177</v>
      </c>
      <c r="P69" s="338"/>
      <c r="Q69" s="339" t="str">
        <f t="shared" ref="Q69:Q132" si="8">A69&amp;B69</f>
        <v/>
      </c>
      <c r="R69" s="339" t="b">
        <f t="shared" ref="R69:R132" si="9">OR(ISBLANK(B69),ISBLANK(C69))</f>
        <v>1</v>
      </c>
      <c r="S69" s="339" t="str">
        <f t="shared" ref="S69:S132" si="10">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7"/>
        <v/>
      </c>
      <c r="O70" s="337" t="s">
        <v>19177</v>
      </c>
      <c r="P70" s="338"/>
      <c r="Q70" s="339" t="str">
        <f t="shared" si="8"/>
        <v/>
      </c>
      <c r="R70" s="339" t="b">
        <f t="shared" si="9"/>
        <v>1</v>
      </c>
      <c r="S70" s="339" t="str">
        <f t="shared" si="10"/>
        <v/>
      </c>
    </row>
    <row r="71" spans="1:19" s="339" customFormat="1" ht="20.100000000000001" customHeight="1">
      <c r="A71" s="302"/>
      <c r="B71" s="334"/>
      <c r="C71" s="334"/>
      <c r="D71" s="334"/>
      <c r="E71" s="334"/>
      <c r="F71" s="334"/>
      <c r="G71" s="335"/>
      <c r="H71" s="335"/>
      <c r="I71" s="336"/>
      <c r="J71" s="336"/>
      <c r="K71" s="336"/>
      <c r="L71" s="336"/>
      <c r="M71" s="336"/>
      <c r="N71" s="337" t="str">
        <f t="shared" ca="1" si="7"/>
        <v/>
      </c>
      <c r="O71" s="337" t="s">
        <v>19177</v>
      </c>
      <c r="P71" s="338"/>
      <c r="Q71" s="339" t="str">
        <f t="shared" si="8"/>
        <v/>
      </c>
      <c r="R71" s="339" t="b">
        <f t="shared" si="9"/>
        <v>1</v>
      </c>
      <c r="S71" s="339" t="str">
        <f t="shared" si="10"/>
        <v/>
      </c>
    </row>
    <row r="72" spans="1:19" s="339" customFormat="1" ht="20.100000000000001" customHeight="1">
      <c r="A72" s="302"/>
      <c r="B72" s="334"/>
      <c r="C72" s="334"/>
      <c r="D72" s="334"/>
      <c r="E72" s="334"/>
      <c r="F72" s="334"/>
      <c r="G72" s="335"/>
      <c r="H72" s="335"/>
      <c r="I72" s="336"/>
      <c r="J72" s="336"/>
      <c r="K72" s="336"/>
      <c r="L72" s="336"/>
      <c r="M72" s="336"/>
      <c r="N72" s="337" t="str">
        <f t="shared" ca="1" si="7"/>
        <v/>
      </c>
      <c r="O72" s="337" t="s">
        <v>19177</v>
      </c>
      <c r="P72" s="338"/>
      <c r="Q72" s="339" t="str">
        <f t="shared" si="8"/>
        <v/>
      </c>
      <c r="R72" s="339" t="b">
        <f t="shared" si="9"/>
        <v>1</v>
      </c>
      <c r="S72" s="339" t="str">
        <f t="shared" si="10"/>
        <v/>
      </c>
    </row>
    <row r="73" spans="1:19" s="339" customFormat="1" ht="20.100000000000001" customHeight="1">
      <c r="A73" s="302"/>
      <c r="B73" s="334"/>
      <c r="C73" s="334"/>
      <c r="D73" s="334"/>
      <c r="E73" s="334"/>
      <c r="F73" s="334"/>
      <c r="G73" s="335"/>
      <c r="H73" s="335"/>
      <c r="I73" s="336"/>
      <c r="J73" s="336"/>
      <c r="K73" s="336"/>
      <c r="L73" s="336"/>
      <c r="M73" s="336"/>
      <c r="N73" s="337" t="str">
        <f t="shared" ca="1" si="7"/>
        <v/>
      </c>
      <c r="O73" s="337" t="s">
        <v>19177</v>
      </c>
      <c r="P73" s="338"/>
      <c r="Q73" s="339" t="str">
        <f t="shared" si="8"/>
        <v/>
      </c>
      <c r="R73" s="339" t="b">
        <f t="shared" si="9"/>
        <v>1</v>
      </c>
      <c r="S73" s="339" t="str">
        <f t="shared" si="10"/>
        <v/>
      </c>
    </row>
    <row r="74" spans="1:19" s="339" customFormat="1" ht="20.100000000000001" customHeight="1">
      <c r="A74" s="302"/>
      <c r="B74" s="334"/>
      <c r="C74" s="334"/>
      <c r="D74" s="334"/>
      <c r="E74" s="334"/>
      <c r="F74" s="334"/>
      <c r="G74" s="335"/>
      <c r="H74" s="335"/>
      <c r="I74" s="336"/>
      <c r="J74" s="336"/>
      <c r="K74" s="336"/>
      <c r="L74" s="336"/>
      <c r="M74" s="336"/>
      <c r="N74" s="337" t="str">
        <f t="shared" ca="1" si="7"/>
        <v/>
      </c>
      <c r="O74" s="337" t="s">
        <v>19177</v>
      </c>
      <c r="P74" s="338"/>
      <c r="Q74" s="339" t="str">
        <f t="shared" si="8"/>
        <v/>
      </c>
      <c r="R74" s="339" t="b">
        <f t="shared" si="9"/>
        <v>1</v>
      </c>
      <c r="S74" s="339" t="str">
        <f t="shared" si="10"/>
        <v/>
      </c>
    </row>
    <row r="75" spans="1:19" s="339" customFormat="1" ht="20.100000000000001" customHeight="1">
      <c r="A75" s="302"/>
      <c r="B75" s="334"/>
      <c r="C75" s="334"/>
      <c r="D75" s="334"/>
      <c r="E75" s="334"/>
      <c r="F75" s="334"/>
      <c r="G75" s="335"/>
      <c r="H75" s="335"/>
      <c r="I75" s="336"/>
      <c r="J75" s="336"/>
      <c r="K75" s="336"/>
      <c r="L75" s="336"/>
      <c r="M75" s="336"/>
      <c r="N75" s="337" t="str">
        <f t="shared" ca="1" si="7"/>
        <v/>
      </c>
      <c r="O75" s="337" t="s">
        <v>19177</v>
      </c>
      <c r="P75" s="338"/>
      <c r="Q75" s="339" t="str">
        <f t="shared" si="8"/>
        <v/>
      </c>
      <c r="R75" s="339" t="b">
        <f t="shared" si="9"/>
        <v>1</v>
      </c>
      <c r="S75" s="339" t="str">
        <f t="shared" si="10"/>
        <v/>
      </c>
    </row>
    <row r="76" spans="1:19" s="339" customFormat="1" ht="20.100000000000001" customHeight="1">
      <c r="A76" s="302"/>
      <c r="B76" s="334"/>
      <c r="C76" s="334"/>
      <c r="D76" s="334"/>
      <c r="E76" s="334"/>
      <c r="F76" s="334"/>
      <c r="G76" s="335"/>
      <c r="H76" s="335"/>
      <c r="I76" s="336"/>
      <c r="J76" s="336"/>
      <c r="K76" s="336"/>
      <c r="L76" s="336"/>
      <c r="M76" s="336"/>
      <c r="N76" s="337" t="str">
        <f t="shared" ca="1" si="7"/>
        <v/>
      </c>
      <c r="O76" s="337" t="s">
        <v>19177</v>
      </c>
      <c r="P76" s="338"/>
      <c r="Q76" s="339" t="str">
        <f t="shared" si="8"/>
        <v/>
      </c>
      <c r="R76" s="339" t="b">
        <f t="shared" si="9"/>
        <v>1</v>
      </c>
      <c r="S76" s="339" t="str">
        <f t="shared" si="10"/>
        <v/>
      </c>
    </row>
    <row r="77" spans="1:19" s="339" customFormat="1" ht="20.100000000000001" customHeight="1">
      <c r="A77" s="302"/>
      <c r="B77" s="334"/>
      <c r="C77" s="334"/>
      <c r="D77" s="334"/>
      <c r="E77" s="334"/>
      <c r="F77" s="334"/>
      <c r="G77" s="335"/>
      <c r="H77" s="335"/>
      <c r="I77" s="336"/>
      <c r="J77" s="336"/>
      <c r="K77" s="336"/>
      <c r="L77" s="336"/>
      <c r="M77" s="336"/>
      <c r="N77" s="337" t="str">
        <f t="shared" ca="1" si="7"/>
        <v/>
      </c>
      <c r="O77" s="337" t="s">
        <v>19177</v>
      </c>
      <c r="P77" s="338"/>
      <c r="Q77" s="339" t="str">
        <f t="shared" si="8"/>
        <v/>
      </c>
      <c r="R77" s="339" t="b">
        <f t="shared" si="9"/>
        <v>1</v>
      </c>
      <c r="S77" s="339" t="str">
        <f t="shared" si="10"/>
        <v/>
      </c>
    </row>
    <row r="78" spans="1:19" s="339" customFormat="1" ht="20.100000000000001" customHeight="1">
      <c r="A78" s="302"/>
      <c r="B78" s="334"/>
      <c r="C78" s="334"/>
      <c r="D78" s="334"/>
      <c r="E78" s="334"/>
      <c r="F78" s="334"/>
      <c r="G78" s="335"/>
      <c r="H78" s="335"/>
      <c r="I78" s="336"/>
      <c r="J78" s="336"/>
      <c r="K78" s="336"/>
      <c r="L78" s="336"/>
      <c r="M78" s="336"/>
      <c r="N78" s="337" t="str">
        <f t="shared" ca="1" si="7"/>
        <v/>
      </c>
      <c r="O78" s="337" t="s">
        <v>19177</v>
      </c>
      <c r="P78" s="338"/>
      <c r="Q78" s="339" t="str">
        <f t="shared" si="8"/>
        <v/>
      </c>
      <c r="R78" s="339" t="b">
        <f t="shared" si="9"/>
        <v>1</v>
      </c>
      <c r="S78" s="339" t="str">
        <f t="shared" si="10"/>
        <v/>
      </c>
    </row>
    <row r="79" spans="1:19" s="339" customFormat="1" ht="20.100000000000001" customHeight="1">
      <c r="A79" s="302"/>
      <c r="B79" s="334"/>
      <c r="C79" s="334"/>
      <c r="D79" s="334"/>
      <c r="E79" s="334"/>
      <c r="F79" s="334"/>
      <c r="G79" s="335"/>
      <c r="H79" s="335"/>
      <c r="I79" s="336"/>
      <c r="J79" s="336"/>
      <c r="K79" s="336"/>
      <c r="L79" s="336"/>
      <c r="M79" s="336"/>
      <c r="N79" s="337" t="str">
        <f t="shared" ca="1" si="7"/>
        <v/>
      </c>
      <c r="O79" s="337" t="s">
        <v>19177</v>
      </c>
      <c r="P79" s="338"/>
      <c r="Q79" s="339" t="str">
        <f t="shared" si="8"/>
        <v/>
      </c>
      <c r="R79" s="339" t="b">
        <f t="shared" si="9"/>
        <v>1</v>
      </c>
      <c r="S79" s="339" t="str">
        <f t="shared" si="10"/>
        <v/>
      </c>
    </row>
    <row r="80" spans="1:19" s="339" customFormat="1" ht="20.100000000000001" customHeight="1">
      <c r="A80" s="302"/>
      <c r="B80" s="334"/>
      <c r="C80" s="334"/>
      <c r="D80" s="334"/>
      <c r="E80" s="334"/>
      <c r="F80" s="334"/>
      <c r="G80" s="335"/>
      <c r="H80" s="335"/>
      <c r="I80" s="336"/>
      <c r="J80" s="336"/>
      <c r="K80" s="336"/>
      <c r="L80" s="336"/>
      <c r="M80" s="336"/>
      <c r="N80" s="337" t="str">
        <f t="shared" ca="1" si="7"/>
        <v/>
      </c>
      <c r="O80" s="337" t="s">
        <v>19177</v>
      </c>
      <c r="P80" s="338"/>
      <c r="Q80" s="339" t="str">
        <f t="shared" si="8"/>
        <v/>
      </c>
      <c r="R80" s="339" t="b">
        <f t="shared" si="9"/>
        <v>1</v>
      </c>
      <c r="S80" s="339" t="str">
        <f t="shared" si="10"/>
        <v/>
      </c>
    </row>
    <row r="81" spans="1:19" s="339" customFormat="1" ht="20.100000000000001" customHeight="1">
      <c r="A81" s="302"/>
      <c r="B81" s="334"/>
      <c r="C81" s="334"/>
      <c r="D81" s="334"/>
      <c r="E81" s="334"/>
      <c r="F81" s="334"/>
      <c r="G81" s="335"/>
      <c r="H81" s="335"/>
      <c r="I81" s="336"/>
      <c r="J81" s="336"/>
      <c r="K81" s="336"/>
      <c r="L81" s="336"/>
      <c r="M81" s="336"/>
      <c r="N81" s="337" t="str">
        <f t="shared" ca="1" si="7"/>
        <v/>
      </c>
      <c r="O81" s="337" t="s">
        <v>19177</v>
      </c>
      <c r="P81" s="338"/>
      <c r="Q81" s="339" t="str">
        <f t="shared" si="8"/>
        <v/>
      </c>
      <c r="R81" s="339" t="b">
        <f t="shared" si="9"/>
        <v>1</v>
      </c>
      <c r="S81" s="339" t="str">
        <f t="shared" si="10"/>
        <v/>
      </c>
    </row>
    <row r="82" spans="1:19" s="339" customFormat="1" ht="20.100000000000001" customHeight="1">
      <c r="A82" s="302"/>
      <c r="B82" s="334"/>
      <c r="C82" s="334"/>
      <c r="D82" s="334"/>
      <c r="E82" s="334"/>
      <c r="F82" s="334"/>
      <c r="G82" s="335"/>
      <c r="H82" s="335"/>
      <c r="I82" s="336"/>
      <c r="J82" s="336"/>
      <c r="K82" s="336"/>
      <c r="L82" s="336"/>
      <c r="M82" s="336"/>
      <c r="N82" s="337" t="str">
        <f t="shared" ca="1" si="7"/>
        <v/>
      </c>
      <c r="O82" s="337" t="s">
        <v>19177</v>
      </c>
      <c r="P82" s="338"/>
      <c r="Q82" s="339" t="str">
        <f t="shared" si="8"/>
        <v/>
      </c>
      <c r="R82" s="339" t="b">
        <f t="shared" si="9"/>
        <v>1</v>
      </c>
      <c r="S82" s="339" t="str">
        <f t="shared" si="10"/>
        <v/>
      </c>
    </row>
    <row r="83" spans="1:19" s="339" customFormat="1" ht="20.100000000000001" customHeight="1">
      <c r="A83" s="302"/>
      <c r="B83" s="334"/>
      <c r="C83" s="334"/>
      <c r="D83" s="334"/>
      <c r="E83" s="334"/>
      <c r="F83" s="334"/>
      <c r="G83" s="335"/>
      <c r="H83" s="335"/>
      <c r="I83" s="336"/>
      <c r="J83" s="336"/>
      <c r="K83" s="336"/>
      <c r="L83" s="336"/>
      <c r="M83" s="336"/>
      <c r="N83" s="337" t="str">
        <f t="shared" ca="1" si="7"/>
        <v/>
      </c>
      <c r="O83" s="337" t="s">
        <v>19177</v>
      </c>
      <c r="P83" s="338"/>
      <c r="Q83" s="339" t="str">
        <f t="shared" si="8"/>
        <v/>
      </c>
      <c r="R83" s="339" t="b">
        <f t="shared" si="9"/>
        <v>1</v>
      </c>
      <c r="S83" s="339" t="str">
        <f t="shared" si="10"/>
        <v/>
      </c>
    </row>
    <row r="84" spans="1:19" s="339" customFormat="1" ht="20.100000000000001" customHeight="1">
      <c r="A84" s="302"/>
      <c r="B84" s="334"/>
      <c r="C84" s="334"/>
      <c r="D84" s="334"/>
      <c r="E84" s="334"/>
      <c r="F84" s="334"/>
      <c r="G84" s="335"/>
      <c r="H84" s="335"/>
      <c r="I84" s="336"/>
      <c r="J84" s="336"/>
      <c r="K84" s="336"/>
      <c r="L84" s="336"/>
      <c r="M84" s="336"/>
      <c r="N84" s="337" t="str">
        <f t="shared" ca="1" si="7"/>
        <v/>
      </c>
      <c r="O84" s="337" t="s">
        <v>19177</v>
      </c>
      <c r="P84" s="338"/>
      <c r="Q84" s="339" t="str">
        <f t="shared" si="8"/>
        <v/>
      </c>
      <c r="R84" s="339" t="b">
        <f t="shared" si="9"/>
        <v>1</v>
      </c>
      <c r="S84" s="339" t="str">
        <f t="shared" si="10"/>
        <v/>
      </c>
    </row>
    <row r="85" spans="1:19" s="339" customFormat="1" ht="20.100000000000001" customHeight="1">
      <c r="A85" s="302"/>
      <c r="B85" s="334"/>
      <c r="C85" s="334"/>
      <c r="D85" s="334"/>
      <c r="E85" s="334"/>
      <c r="F85" s="334"/>
      <c r="G85" s="335"/>
      <c r="H85" s="335"/>
      <c r="I85" s="336"/>
      <c r="J85" s="336"/>
      <c r="K85" s="336"/>
      <c r="L85" s="336"/>
      <c r="M85" s="336"/>
      <c r="N85" s="337" t="str">
        <f t="shared" ca="1" si="7"/>
        <v/>
      </c>
      <c r="O85" s="337" t="s">
        <v>19177</v>
      </c>
      <c r="P85" s="338"/>
      <c r="Q85" s="339" t="str">
        <f t="shared" si="8"/>
        <v/>
      </c>
      <c r="R85" s="339" t="b">
        <f t="shared" si="9"/>
        <v>1</v>
      </c>
      <c r="S85" s="339" t="str">
        <f t="shared" si="10"/>
        <v/>
      </c>
    </row>
    <row r="86" spans="1:19" s="339" customFormat="1" ht="20.100000000000001" customHeight="1">
      <c r="A86" s="302"/>
      <c r="B86" s="334"/>
      <c r="C86" s="334"/>
      <c r="D86" s="334"/>
      <c r="E86" s="334"/>
      <c r="F86" s="334"/>
      <c r="G86" s="335"/>
      <c r="H86" s="335"/>
      <c r="I86" s="336"/>
      <c r="J86" s="336"/>
      <c r="K86" s="336"/>
      <c r="L86" s="336"/>
      <c r="M86" s="336"/>
      <c r="N86" s="337" t="str">
        <f t="shared" ca="1" si="7"/>
        <v/>
      </c>
      <c r="O86" s="337" t="s">
        <v>19177</v>
      </c>
      <c r="P86" s="338"/>
      <c r="Q86" s="339" t="str">
        <f t="shared" si="8"/>
        <v/>
      </c>
      <c r="R86" s="339" t="b">
        <f t="shared" si="9"/>
        <v>1</v>
      </c>
      <c r="S86" s="339" t="str">
        <f t="shared" si="10"/>
        <v/>
      </c>
    </row>
    <row r="87" spans="1:19" s="339" customFormat="1" ht="20.100000000000001" customHeight="1">
      <c r="A87" s="302"/>
      <c r="B87" s="334"/>
      <c r="C87" s="334"/>
      <c r="D87" s="334"/>
      <c r="E87" s="334"/>
      <c r="F87" s="334"/>
      <c r="G87" s="335"/>
      <c r="H87" s="335"/>
      <c r="I87" s="336"/>
      <c r="J87" s="336"/>
      <c r="K87" s="336"/>
      <c r="L87" s="336"/>
      <c r="M87" s="336"/>
      <c r="N87" s="337" t="str">
        <f t="shared" ca="1" si="7"/>
        <v/>
      </c>
      <c r="O87" s="337" t="s">
        <v>19177</v>
      </c>
      <c r="P87" s="338"/>
      <c r="Q87" s="339" t="str">
        <f t="shared" si="8"/>
        <v/>
      </c>
      <c r="R87" s="339" t="b">
        <f t="shared" si="9"/>
        <v>1</v>
      </c>
      <c r="S87" s="339" t="str">
        <f t="shared" si="10"/>
        <v/>
      </c>
    </row>
    <row r="88" spans="1:19" s="339" customFormat="1" ht="20.100000000000001" customHeight="1">
      <c r="A88" s="302"/>
      <c r="B88" s="334"/>
      <c r="C88" s="334"/>
      <c r="D88" s="334"/>
      <c r="E88" s="334"/>
      <c r="F88" s="334"/>
      <c r="G88" s="335"/>
      <c r="H88" s="335"/>
      <c r="I88" s="336"/>
      <c r="J88" s="336"/>
      <c r="K88" s="336"/>
      <c r="L88" s="336"/>
      <c r="M88" s="336"/>
      <c r="N88" s="337" t="str">
        <f t="shared" ca="1" si="7"/>
        <v/>
      </c>
      <c r="O88" s="337" t="s">
        <v>19177</v>
      </c>
      <c r="P88" s="338"/>
      <c r="Q88" s="339" t="str">
        <f t="shared" si="8"/>
        <v/>
      </c>
      <c r="R88" s="339" t="b">
        <f t="shared" si="9"/>
        <v>1</v>
      </c>
      <c r="S88" s="339" t="str">
        <f t="shared" si="10"/>
        <v/>
      </c>
    </row>
    <row r="89" spans="1:19" s="339" customFormat="1" ht="20.100000000000001" customHeight="1">
      <c r="A89" s="302"/>
      <c r="B89" s="334"/>
      <c r="C89" s="334"/>
      <c r="D89" s="334"/>
      <c r="E89" s="334"/>
      <c r="F89" s="334"/>
      <c r="G89" s="335"/>
      <c r="H89" s="335"/>
      <c r="I89" s="336"/>
      <c r="J89" s="336"/>
      <c r="K89" s="336"/>
      <c r="L89" s="336"/>
      <c r="M89" s="336"/>
      <c r="N89" s="337" t="str">
        <f t="shared" ca="1" si="7"/>
        <v/>
      </c>
      <c r="O89" s="337" t="s">
        <v>19177</v>
      </c>
      <c r="P89" s="338"/>
      <c r="Q89" s="339" t="str">
        <f t="shared" si="8"/>
        <v/>
      </c>
      <c r="R89" s="339" t="b">
        <f t="shared" si="9"/>
        <v>1</v>
      </c>
      <c r="S89" s="339" t="str">
        <f t="shared" si="10"/>
        <v/>
      </c>
    </row>
    <row r="90" spans="1:19" s="339" customFormat="1" ht="20.100000000000001" customHeight="1">
      <c r="A90" s="302"/>
      <c r="B90" s="334"/>
      <c r="C90" s="334"/>
      <c r="D90" s="334"/>
      <c r="E90" s="334"/>
      <c r="F90" s="334"/>
      <c r="G90" s="335"/>
      <c r="H90" s="335"/>
      <c r="I90" s="336"/>
      <c r="J90" s="336"/>
      <c r="K90" s="336"/>
      <c r="L90" s="336"/>
      <c r="M90" s="336"/>
      <c r="N90" s="337" t="str">
        <f t="shared" ca="1" si="7"/>
        <v/>
      </c>
      <c r="O90" s="337" t="s">
        <v>19177</v>
      </c>
      <c r="P90" s="338"/>
      <c r="Q90" s="339" t="str">
        <f t="shared" si="8"/>
        <v/>
      </c>
      <c r="R90" s="339" t="b">
        <f t="shared" si="9"/>
        <v>1</v>
      </c>
      <c r="S90" s="339" t="str">
        <f t="shared" si="10"/>
        <v/>
      </c>
    </row>
    <row r="91" spans="1:19" s="339" customFormat="1" ht="20.100000000000001" customHeight="1">
      <c r="A91" s="302"/>
      <c r="B91" s="334"/>
      <c r="C91" s="334"/>
      <c r="D91" s="334"/>
      <c r="E91" s="334"/>
      <c r="F91" s="334"/>
      <c r="G91" s="335"/>
      <c r="H91" s="335"/>
      <c r="I91" s="336"/>
      <c r="J91" s="336"/>
      <c r="K91" s="336"/>
      <c r="L91" s="336"/>
      <c r="M91" s="336"/>
      <c r="N91" s="337" t="str">
        <f t="shared" ca="1" si="7"/>
        <v/>
      </c>
      <c r="O91" s="337" t="s">
        <v>19177</v>
      </c>
      <c r="P91" s="338"/>
      <c r="Q91" s="339" t="str">
        <f t="shared" si="8"/>
        <v/>
      </c>
      <c r="R91" s="339" t="b">
        <f t="shared" si="9"/>
        <v>1</v>
      </c>
      <c r="S91" s="339" t="str">
        <f t="shared" si="10"/>
        <v/>
      </c>
    </row>
    <row r="92" spans="1:19" s="339" customFormat="1" ht="20.100000000000001" customHeight="1">
      <c r="A92" s="302"/>
      <c r="B92" s="334"/>
      <c r="C92" s="334"/>
      <c r="D92" s="334"/>
      <c r="E92" s="334"/>
      <c r="F92" s="334"/>
      <c r="G92" s="335"/>
      <c r="H92" s="335"/>
      <c r="I92" s="336"/>
      <c r="J92" s="336"/>
      <c r="K92" s="336"/>
      <c r="L92" s="336"/>
      <c r="M92" s="336"/>
      <c r="N92" s="337" t="str">
        <f t="shared" ca="1" si="7"/>
        <v/>
      </c>
      <c r="O92" s="337" t="s">
        <v>19177</v>
      </c>
      <c r="P92" s="338"/>
      <c r="Q92" s="339" t="str">
        <f t="shared" si="8"/>
        <v/>
      </c>
      <c r="R92" s="339" t="b">
        <f t="shared" si="9"/>
        <v>1</v>
      </c>
      <c r="S92" s="339" t="str">
        <f t="shared" si="10"/>
        <v/>
      </c>
    </row>
    <row r="93" spans="1:19" s="339" customFormat="1" ht="20.100000000000001" customHeight="1">
      <c r="A93" s="302"/>
      <c r="B93" s="334"/>
      <c r="C93" s="334"/>
      <c r="D93" s="334"/>
      <c r="E93" s="334"/>
      <c r="F93" s="334"/>
      <c r="G93" s="335"/>
      <c r="H93" s="335"/>
      <c r="I93" s="336"/>
      <c r="J93" s="336"/>
      <c r="K93" s="336"/>
      <c r="L93" s="336"/>
      <c r="M93" s="336"/>
      <c r="N93" s="337" t="str">
        <f t="shared" ca="1" si="7"/>
        <v/>
      </c>
      <c r="O93" s="337" t="s">
        <v>19177</v>
      </c>
      <c r="P93" s="338"/>
      <c r="Q93" s="339" t="str">
        <f t="shared" si="8"/>
        <v/>
      </c>
      <c r="R93" s="339" t="b">
        <f t="shared" si="9"/>
        <v>1</v>
      </c>
      <c r="S93" s="339" t="str">
        <f t="shared" si="10"/>
        <v/>
      </c>
    </row>
    <row r="94" spans="1:19" s="339" customFormat="1" ht="20.100000000000001" customHeight="1">
      <c r="A94" s="302"/>
      <c r="B94" s="334"/>
      <c r="C94" s="334"/>
      <c r="D94" s="334"/>
      <c r="E94" s="334"/>
      <c r="F94" s="334"/>
      <c r="G94" s="335"/>
      <c r="H94" s="335"/>
      <c r="I94" s="336"/>
      <c r="J94" s="336"/>
      <c r="K94" s="336"/>
      <c r="L94" s="336"/>
      <c r="M94" s="336"/>
      <c r="N94" s="337" t="str">
        <f t="shared" ca="1" si="7"/>
        <v/>
      </c>
      <c r="O94" s="337" t="s">
        <v>19177</v>
      </c>
      <c r="P94" s="338"/>
      <c r="Q94" s="339" t="str">
        <f t="shared" si="8"/>
        <v/>
      </c>
      <c r="R94" s="339" t="b">
        <f t="shared" si="9"/>
        <v>1</v>
      </c>
      <c r="S94" s="339" t="str">
        <f t="shared" si="10"/>
        <v/>
      </c>
    </row>
    <row r="95" spans="1:19" s="339" customFormat="1" ht="20.100000000000001" customHeight="1">
      <c r="A95" s="302"/>
      <c r="B95" s="334"/>
      <c r="C95" s="334"/>
      <c r="D95" s="334"/>
      <c r="E95" s="334"/>
      <c r="F95" s="334"/>
      <c r="G95" s="335"/>
      <c r="H95" s="335"/>
      <c r="I95" s="336"/>
      <c r="J95" s="336"/>
      <c r="K95" s="336"/>
      <c r="L95" s="336"/>
      <c r="M95" s="336"/>
      <c r="N95" s="337" t="str">
        <f t="shared" ca="1" si="7"/>
        <v/>
      </c>
      <c r="O95" s="337" t="s">
        <v>19177</v>
      </c>
      <c r="P95" s="338"/>
      <c r="Q95" s="339" t="str">
        <f t="shared" si="8"/>
        <v/>
      </c>
      <c r="R95" s="339" t="b">
        <f t="shared" si="9"/>
        <v>1</v>
      </c>
      <c r="S95" s="339" t="str">
        <f t="shared" si="10"/>
        <v/>
      </c>
    </row>
    <row r="96" spans="1:19" s="339" customFormat="1" ht="20.100000000000001" customHeight="1">
      <c r="A96" s="302"/>
      <c r="B96" s="334"/>
      <c r="C96" s="334"/>
      <c r="D96" s="334"/>
      <c r="E96" s="334"/>
      <c r="F96" s="334"/>
      <c r="G96" s="335"/>
      <c r="H96" s="335"/>
      <c r="I96" s="336"/>
      <c r="J96" s="336"/>
      <c r="K96" s="336"/>
      <c r="L96" s="336"/>
      <c r="M96" s="336"/>
      <c r="N96" s="337" t="str">
        <f t="shared" ca="1" si="7"/>
        <v/>
      </c>
      <c r="O96" s="337" t="s">
        <v>19177</v>
      </c>
      <c r="P96" s="338"/>
      <c r="Q96" s="339" t="str">
        <f t="shared" si="8"/>
        <v/>
      </c>
      <c r="R96" s="339" t="b">
        <f t="shared" si="9"/>
        <v>1</v>
      </c>
      <c r="S96" s="339" t="str">
        <f t="shared" si="10"/>
        <v/>
      </c>
    </row>
    <row r="97" spans="1:19" s="339" customFormat="1" ht="20.100000000000001" customHeight="1">
      <c r="A97" s="302"/>
      <c r="B97" s="334"/>
      <c r="C97" s="334"/>
      <c r="D97" s="334"/>
      <c r="E97" s="334"/>
      <c r="F97" s="334"/>
      <c r="G97" s="335"/>
      <c r="H97" s="335"/>
      <c r="I97" s="336"/>
      <c r="J97" s="336"/>
      <c r="K97" s="336"/>
      <c r="L97" s="336"/>
      <c r="M97" s="336"/>
      <c r="N97" s="337" t="str">
        <f t="shared" ca="1" si="7"/>
        <v/>
      </c>
      <c r="O97" s="337" t="s">
        <v>19177</v>
      </c>
      <c r="P97" s="338"/>
      <c r="Q97" s="339" t="str">
        <f t="shared" si="8"/>
        <v/>
      </c>
      <c r="R97" s="339" t="b">
        <f t="shared" si="9"/>
        <v>1</v>
      </c>
      <c r="S97" s="339" t="str">
        <f t="shared" si="10"/>
        <v/>
      </c>
    </row>
    <row r="98" spans="1:19" s="339" customFormat="1" ht="20.100000000000001" customHeight="1">
      <c r="A98" s="302"/>
      <c r="B98" s="334"/>
      <c r="C98" s="334"/>
      <c r="D98" s="334"/>
      <c r="E98" s="334"/>
      <c r="F98" s="334"/>
      <c r="G98" s="335"/>
      <c r="H98" s="335"/>
      <c r="I98" s="336"/>
      <c r="J98" s="336"/>
      <c r="K98" s="336"/>
      <c r="L98" s="336"/>
      <c r="M98" s="336"/>
      <c r="N98" s="337" t="str">
        <f t="shared" ca="1" si="7"/>
        <v/>
      </c>
      <c r="O98" s="337" t="s">
        <v>19177</v>
      </c>
      <c r="P98" s="338"/>
      <c r="Q98" s="339" t="str">
        <f t="shared" si="8"/>
        <v/>
      </c>
      <c r="R98" s="339" t="b">
        <f t="shared" si="9"/>
        <v>1</v>
      </c>
      <c r="S98" s="339" t="str">
        <f t="shared" si="10"/>
        <v/>
      </c>
    </row>
    <row r="99" spans="1:19" s="339" customFormat="1" ht="20.100000000000001" customHeight="1">
      <c r="A99" s="302"/>
      <c r="B99" s="334"/>
      <c r="C99" s="334"/>
      <c r="D99" s="334"/>
      <c r="E99" s="334"/>
      <c r="F99" s="334"/>
      <c r="G99" s="335"/>
      <c r="H99" s="335"/>
      <c r="I99" s="336"/>
      <c r="J99" s="336"/>
      <c r="K99" s="336"/>
      <c r="L99" s="336"/>
      <c r="M99" s="336"/>
      <c r="N99" s="337" t="str">
        <f t="shared" ca="1" si="7"/>
        <v/>
      </c>
      <c r="O99" s="337" t="s">
        <v>19177</v>
      </c>
      <c r="P99" s="338"/>
      <c r="Q99" s="339" t="str">
        <f t="shared" si="8"/>
        <v/>
      </c>
      <c r="R99" s="339" t="b">
        <f t="shared" si="9"/>
        <v>1</v>
      </c>
      <c r="S99" s="339" t="str">
        <f t="shared" si="10"/>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7"/>
        <v/>
      </c>
      <c r="O100" s="337" t="s">
        <v>19177</v>
      </c>
      <c r="P100" s="338"/>
      <c r="Q100" s="339" t="str">
        <f t="shared" si="8"/>
        <v/>
      </c>
      <c r="R100" s="339" t="b">
        <f t="shared" si="9"/>
        <v>1</v>
      </c>
      <c r="S100" s="339" t="str">
        <f t="shared" si="10"/>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7"/>
        <v/>
      </c>
      <c r="O101" s="337" t="s">
        <v>19177</v>
      </c>
      <c r="P101" s="338"/>
      <c r="Q101" s="339" t="str">
        <f t="shared" si="8"/>
        <v/>
      </c>
      <c r="R101" s="339" t="b">
        <f t="shared" si="9"/>
        <v>1</v>
      </c>
      <c r="S101" s="339" t="str">
        <f t="shared" si="10"/>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7"/>
        <v/>
      </c>
      <c r="O102" s="337" t="s">
        <v>19177</v>
      </c>
      <c r="P102" s="338"/>
      <c r="Q102" s="339" t="str">
        <f t="shared" si="8"/>
        <v/>
      </c>
      <c r="R102" s="339" t="b">
        <f t="shared" si="9"/>
        <v>1</v>
      </c>
      <c r="S102" s="339" t="str">
        <f t="shared" si="10"/>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7"/>
        <v/>
      </c>
      <c r="O103" s="337" t="s">
        <v>19177</v>
      </c>
      <c r="P103" s="338"/>
      <c r="Q103" s="339" t="str">
        <f t="shared" si="8"/>
        <v/>
      </c>
      <c r="R103" s="339" t="b">
        <f t="shared" si="9"/>
        <v>1</v>
      </c>
      <c r="S103" s="339" t="str">
        <f t="shared" si="10"/>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7"/>
        <v/>
      </c>
      <c r="O104" s="337" t="s">
        <v>19177</v>
      </c>
      <c r="P104" s="338"/>
      <c r="Q104" s="339" t="str">
        <f t="shared" si="8"/>
        <v/>
      </c>
      <c r="R104" s="339" t="b">
        <f t="shared" si="9"/>
        <v>1</v>
      </c>
      <c r="S104" s="339" t="str">
        <f t="shared" si="10"/>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7"/>
        <v/>
      </c>
      <c r="O105" s="337" t="s">
        <v>19177</v>
      </c>
      <c r="P105" s="338"/>
      <c r="Q105" s="339" t="str">
        <f t="shared" si="8"/>
        <v/>
      </c>
      <c r="R105" s="339" t="b">
        <f t="shared" si="9"/>
        <v>1</v>
      </c>
      <c r="S105" s="339" t="str">
        <f t="shared" si="10"/>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7"/>
        <v/>
      </c>
      <c r="O106" s="337" t="s">
        <v>19177</v>
      </c>
      <c r="P106" s="338"/>
      <c r="Q106" s="339" t="str">
        <f t="shared" si="8"/>
        <v/>
      </c>
      <c r="R106" s="339" t="b">
        <f t="shared" si="9"/>
        <v>1</v>
      </c>
      <c r="S106" s="339" t="str">
        <f t="shared" si="10"/>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7"/>
        <v/>
      </c>
      <c r="O107" s="337" t="s">
        <v>19177</v>
      </c>
      <c r="P107" s="338"/>
      <c r="Q107" s="339" t="str">
        <f t="shared" si="8"/>
        <v/>
      </c>
      <c r="R107" s="339" t="b">
        <f t="shared" si="9"/>
        <v>1</v>
      </c>
      <c r="S107" s="339" t="str">
        <f t="shared" si="10"/>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7"/>
        <v/>
      </c>
      <c r="O108" s="337" t="s">
        <v>19177</v>
      </c>
      <c r="P108" s="338"/>
      <c r="Q108" s="339" t="str">
        <f t="shared" si="8"/>
        <v/>
      </c>
      <c r="R108" s="339" t="b">
        <f t="shared" si="9"/>
        <v>1</v>
      </c>
      <c r="S108" s="339" t="str">
        <f t="shared" si="10"/>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7"/>
        <v/>
      </c>
      <c r="O109" s="337" t="s">
        <v>19177</v>
      </c>
      <c r="P109" s="338"/>
      <c r="Q109" s="339" t="str">
        <f t="shared" si="8"/>
        <v/>
      </c>
      <c r="R109" s="339" t="b">
        <f t="shared" si="9"/>
        <v>1</v>
      </c>
      <c r="S109" s="339" t="str">
        <f t="shared" si="10"/>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7"/>
        <v/>
      </c>
      <c r="O110" s="337" t="s">
        <v>19177</v>
      </c>
      <c r="P110" s="338"/>
      <c r="Q110" s="339" t="str">
        <f t="shared" si="8"/>
        <v/>
      </c>
      <c r="R110" s="339" t="b">
        <f t="shared" si="9"/>
        <v>1</v>
      </c>
      <c r="S110" s="339" t="str">
        <f t="shared" si="10"/>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7"/>
        <v/>
      </c>
      <c r="O111" s="337" t="s">
        <v>19177</v>
      </c>
      <c r="P111" s="338"/>
      <c r="Q111" s="339" t="str">
        <f t="shared" si="8"/>
        <v/>
      </c>
      <c r="R111" s="339" t="b">
        <f t="shared" si="9"/>
        <v>1</v>
      </c>
      <c r="S111" s="339" t="str">
        <f t="shared" si="10"/>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7"/>
        <v/>
      </c>
      <c r="O112" s="337" t="s">
        <v>19177</v>
      </c>
      <c r="P112" s="338"/>
      <c r="Q112" s="339" t="str">
        <f t="shared" si="8"/>
        <v/>
      </c>
      <c r="R112" s="339" t="b">
        <f t="shared" si="9"/>
        <v>1</v>
      </c>
      <c r="S112" s="339" t="str">
        <f t="shared" si="10"/>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7"/>
        <v/>
      </c>
      <c r="O113" s="337" t="s">
        <v>19177</v>
      </c>
      <c r="P113" s="338"/>
      <c r="Q113" s="339" t="str">
        <f t="shared" si="8"/>
        <v/>
      </c>
      <c r="R113" s="339" t="b">
        <f t="shared" si="9"/>
        <v>1</v>
      </c>
      <c r="S113" s="339" t="str">
        <f t="shared" si="10"/>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7"/>
        <v/>
      </c>
      <c r="O114" s="337" t="s">
        <v>19177</v>
      </c>
      <c r="P114" s="338"/>
      <c r="Q114" s="339" t="str">
        <f t="shared" si="8"/>
        <v/>
      </c>
      <c r="R114" s="339" t="b">
        <f t="shared" si="9"/>
        <v>1</v>
      </c>
      <c r="S114" s="339" t="str">
        <f t="shared" si="10"/>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7"/>
        <v/>
      </c>
      <c r="O115" s="337" t="s">
        <v>19177</v>
      </c>
      <c r="P115" s="338"/>
      <c r="Q115" s="339" t="str">
        <f t="shared" si="8"/>
        <v/>
      </c>
      <c r="R115" s="339" t="b">
        <f t="shared" si="9"/>
        <v>1</v>
      </c>
      <c r="S115" s="339" t="str">
        <f t="shared" si="10"/>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7"/>
        <v/>
      </c>
      <c r="O116" s="337" t="s">
        <v>19177</v>
      </c>
      <c r="P116" s="338"/>
      <c r="Q116" s="339" t="str">
        <f t="shared" si="8"/>
        <v/>
      </c>
      <c r="R116" s="339" t="b">
        <f t="shared" si="9"/>
        <v>1</v>
      </c>
      <c r="S116" s="339" t="str">
        <f t="shared" si="10"/>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7"/>
        <v/>
      </c>
      <c r="O117" s="337" t="s">
        <v>19177</v>
      </c>
      <c r="P117" s="338"/>
      <c r="Q117" s="339" t="str">
        <f t="shared" si="8"/>
        <v/>
      </c>
      <c r="R117" s="339" t="b">
        <f t="shared" si="9"/>
        <v>1</v>
      </c>
      <c r="S117" s="339" t="str">
        <f t="shared" si="10"/>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7"/>
        <v/>
      </c>
      <c r="O118" s="337" t="s">
        <v>19177</v>
      </c>
      <c r="P118" s="338"/>
      <c r="Q118" s="339" t="str">
        <f t="shared" si="8"/>
        <v/>
      </c>
      <c r="R118" s="339" t="b">
        <f t="shared" si="9"/>
        <v>1</v>
      </c>
      <c r="S118" s="339" t="str">
        <f t="shared" si="10"/>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7"/>
        <v/>
      </c>
      <c r="O119" s="337" t="s">
        <v>19177</v>
      </c>
      <c r="P119" s="338"/>
      <c r="Q119" s="339" t="str">
        <f t="shared" si="8"/>
        <v/>
      </c>
      <c r="R119" s="339" t="b">
        <f t="shared" si="9"/>
        <v>1</v>
      </c>
      <c r="S119" s="339" t="str">
        <f t="shared" si="10"/>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7"/>
        <v/>
      </c>
      <c r="O120" s="337" t="s">
        <v>19177</v>
      </c>
      <c r="P120" s="338"/>
      <c r="Q120" s="339" t="str">
        <f t="shared" si="8"/>
        <v/>
      </c>
      <c r="R120" s="339" t="b">
        <f t="shared" si="9"/>
        <v>1</v>
      </c>
      <c r="S120" s="339" t="str">
        <f t="shared" si="10"/>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7"/>
        <v/>
      </c>
      <c r="O121" s="337" t="s">
        <v>19177</v>
      </c>
      <c r="P121" s="338"/>
      <c r="Q121" s="339" t="str">
        <f t="shared" si="8"/>
        <v/>
      </c>
      <c r="R121" s="339" t="b">
        <f t="shared" si="9"/>
        <v>1</v>
      </c>
      <c r="S121" s="339" t="str">
        <f t="shared" si="10"/>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7"/>
        <v/>
      </c>
      <c r="O122" s="337" t="s">
        <v>19177</v>
      </c>
      <c r="P122" s="338"/>
      <c r="Q122" s="339" t="str">
        <f t="shared" si="8"/>
        <v/>
      </c>
      <c r="R122" s="339" t="b">
        <f t="shared" si="9"/>
        <v>1</v>
      </c>
      <c r="S122" s="339" t="str">
        <f t="shared" si="10"/>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7"/>
        <v/>
      </c>
      <c r="O123" s="337" t="s">
        <v>19177</v>
      </c>
      <c r="P123" s="338"/>
      <c r="Q123" s="339" t="str">
        <f t="shared" si="8"/>
        <v/>
      </c>
      <c r="R123" s="339" t="b">
        <f t="shared" si="9"/>
        <v>1</v>
      </c>
      <c r="S123" s="339" t="str">
        <f t="shared" si="10"/>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7"/>
        <v/>
      </c>
      <c r="O124" s="337" t="s">
        <v>19177</v>
      </c>
      <c r="P124" s="338"/>
      <c r="Q124" s="339" t="str">
        <f t="shared" si="8"/>
        <v/>
      </c>
      <c r="R124" s="339" t="b">
        <f t="shared" si="9"/>
        <v>1</v>
      </c>
      <c r="S124" s="339" t="str">
        <f t="shared" si="10"/>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7"/>
        <v/>
      </c>
      <c r="O125" s="337" t="s">
        <v>19177</v>
      </c>
      <c r="P125" s="338"/>
      <c r="Q125" s="339" t="str">
        <f t="shared" si="8"/>
        <v/>
      </c>
      <c r="R125" s="339" t="b">
        <f t="shared" si="9"/>
        <v>1</v>
      </c>
      <c r="S125" s="339" t="str">
        <f t="shared" si="10"/>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7"/>
        <v/>
      </c>
      <c r="O126" s="337" t="s">
        <v>19177</v>
      </c>
      <c r="P126" s="338"/>
      <c r="Q126" s="339" t="str">
        <f t="shared" si="8"/>
        <v/>
      </c>
      <c r="R126" s="339" t="b">
        <f t="shared" si="9"/>
        <v>1</v>
      </c>
      <c r="S126" s="339" t="str">
        <f t="shared" si="10"/>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7"/>
        <v/>
      </c>
      <c r="O127" s="337" t="s">
        <v>19177</v>
      </c>
      <c r="P127" s="338"/>
      <c r="Q127" s="339" t="str">
        <f t="shared" si="8"/>
        <v/>
      </c>
      <c r="R127" s="339" t="b">
        <f t="shared" si="9"/>
        <v>1</v>
      </c>
      <c r="S127" s="339" t="str">
        <f t="shared" si="10"/>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7"/>
        <v/>
      </c>
      <c r="O128" s="337" t="s">
        <v>19177</v>
      </c>
      <c r="P128" s="338"/>
      <c r="Q128" s="339" t="str">
        <f t="shared" si="8"/>
        <v/>
      </c>
      <c r="R128" s="339" t="b">
        <f t="shared" si="9"/>
        <v>1</v>
      </c>
      <c r="S128" s="339" t="str">
        <f t="shared" si="10"/>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7"/>
        <v/>
      </c>
      <c r="O129" s="337" t="s">
        <v>19177</v>
      </c>
      <c r="P129" s="338"/>
      <c r="Q129" s="339" t="str">
        <f t="shared" si="8"/>
        <v/>
      </c>
      <c r="R129" s="339" t="b">
        <f t="shared" si="9"/>
        <v>1</v>
      </c>
      <c r="S129" s="339" t="str">
        <f t="shared" si="10"/>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7"/>
        <v/>
      </c>
      <c r="O130" s="337" t="s">
        <v>19177</v>
      </c>
      <c r="P130" s="338"/>
      <c r="Q130" s="339" t="str">
        <f t="shared" si="8"/>
        <v/>
      </c>
      <c r="R130" s="339" t="b">
        <f t="shared" si="9"/>
        <v>1</v>
      </c>
      <c r="S130" s="339" t="str">
        <f t="shared" si="10"/>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7"/>
        <v/>
      </c>
      <c r="O131" s="337" t="s">
        <v>19177</v>
      </c>
      <c r="P131" s="338"/>
      <c r="Q131" s="339" t="str">
        <f t="shared" si="8"/>
        <v/>
      </c>
      <c r="R131" s="339" t="b">
        <f t="shared" si="9"/>
        <v>1</v>
      </c>
      <c r="S131" s="339" t="str">
        <f t="shared" si="10"/>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7"/>
        <v/>
      </c>
      <c r="O132" s="337" t="s">
        <v>19177</v>
      </c>
      <c r="P132" s="338"/>
      <c r="Q132" s="339" t="str">
        <f t="shared" si="8"/>
        <v/>
      </c>
      <c r="R132" s="339" t="b">
        <f t="shared" si="9"/>
        <v>1</v>
      </c>
      <c r="S132" s="339" t="str">
        <f t="shared" si="10"/>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11">IF(A133="","",IF(ISERROR(MATCH($F133,CL,0)),"Unknown",INDIRECT("'C'!$A$"&amp;MATCH($F133,CL,0)+1)))</f>
        <v/>
      </c>
      <c r="O133" s="337" t="s">
        <v>19177</v>
      </c>
      <c r="P133" s="338"/>
      <c r="Q133" s="339" t="str">
        <f t="shared" ref="Q133:Q196" si="12">A133&amp;B133</f>
        <v/>
      </c>
      <c r="R133" s="339" t="b">
        <f t="shared" ref="R133:R196" si="13">OR(ISBLANK(B133),ISBLANK(C133))</f>
        <v>1</v>
      </c>
      <c r="S133" s="339" t="str">
        <f t="shared" ref="S133:S196" si="14">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11"/>
        <v/>
      </c>
      <c r="O134" s="337" t="s">
        <v>19177</v>
      </c>
      <c r="P134" s="338"/>
      <c r="Q134" s="339" t="str">
        <f t="shared" si="12"/>
        <v/>
      </c>
      <c r="R134" s="339" t="b">
        <f t="shared" si="13"/>
        <v>1</v>
      </c>
      <c r="S134" s="339" t="str">
        <f t="shared" si="14"/>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11"/>
        <v/>
      </c>
      <c r="O135" s="337" t="s">
        <v>19177</v>
      </c>
      <c r="P135" s="338"/>
      <c r="Q135" s="339" t="str">
        <f t="shared" si="12"/>
        <v/>
      </c>
      <c r="R135" s="339" t="b">
        <f t="shared" si="13"/>
        <v>1</v>
      </c>
      <c r="S135" s="339" t="str">
        <f t="shared" si="14"/>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11"/>
        <v/>
      </c>
      <c r="O136" s="337" t="s">
        <v>19177</v>
      </c>
      <c r="P136" s="338"/>
      <c r="Q136" s="339" t="str">
        <f t="shared" si="12"/>
        <v/>
      </c>
      <c r="R136" s="339" t="b">
        <f t="shared" si="13"/>
        <v>1</v>
      </c>
      <c r="S136" s="339" t="str">
        <f t="shared" si="14"/>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11"/>
        <v/>
      </c>
      <c r="O137" s="337" t="s">
        <v>19177</v>
      </c>
      <c r="P137" s="338"/>
      <c r="Q137" s="339" t="str">
        <f t="shared" si="12"/>
        <v/>
      </c>
      <c r="R137" s="339" t="b">
        <f t="shared" si="13"/>
        <v>1</v>
      </c>
      <c r="S137" s="339" t="str">
        <f t="shared" si="14"/>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11"/>
        <v/>
      </c>
      <c r="O138" s="337" t="s">
        <v>19177</v>
      </c>
      <c r="P138" s="338"/>
      <c r="Q138" s="339" t="str">
        <f t="shared" si="12"/>
        <v/>
      </c>
      <c r="R138" s="339" t="b">
        <f t="shared" si="13"/>
        <v>1</v>
      </c>
      <c r="S138" s="339" t="str">
        <f t="shared" si="14"/>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11"/>
        <v/>
      </c>
      <c r="O139" s="337" t="s">
        <v>19177</v>
      </c>
      <c r="P139" s="338"/>
      <c r="Q139" s="339" t="str">
        <f t="shared" si="12"/>
        <v/>
      </c>
      <c r="R139" s="339" t="b">
        <f t="shared" si="13"/>
        <v>1</v>
      </c>
      <c r="S139" s="339" t="str">
        <f t="shared" si="14"/>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11"/>
        <v/>
      </c>
      <c r="O140" s="337" t="s">
        <v>19177</v>
      </c>
      <c r="P140" s="338"/>
      <c r="Q140" s="339" t="str">
        <f t="shared" si="12"/>
        <v/>
      </c>
      <c r="R140" s="339" t="b">
        <f t="shared" si="13"/>
        <v>1</v>
      </c>
      <c r="S140" s="339" t="str">
        <f t="shared" si="14"/>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11"/>
        <v/>
      </c>
      <c r="O141" s="337" t="s">
        <v>19177</v>
      </c>
      <c r="P141" s="338"/>
      <c r="Q141" s="339" t="str">
        <f t="shared" si="12"/>
        <v/>
      </c>
      <c r="R141" s="339" t="b">
        <f t="shared" si="13"/>
        <v>1</v>
      </c>
      <c r="S141" s="339" t="str">
        <f t="shared" si="14"/>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11"/>
        <v/>
      </c>
      <c r="O142" s="337" t="s">
        <v>19177</v>
      </c>
      <c r="P142" s="338"/>
      <c r="Q142" s="339" t="str">
        <f t="shared" si="12"/>
        <v/>
      </c>
      <c r="R142" s="339" t="b">
        <f t="shared" si="13"/>
        <v>1</v>
      </c>
      <c r="S142" s="339" t="str">
        <f t="shared" si="14"/>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11"/>
        <v/>
      </c>
      <c r="O143" s="337" t="s">
        <v>19177</v>
      </c>
      <c r="P143" s="338"/>
      <c r="Q143" s="339" t="str">
        <f t="shared" si="12"/>
        <v/>
      </c>
      <c r="R143" s="339" t="b">
        <f t="shared" si="13"/>
        <v>1</v>
      </c>
      <c r="S143" s="339" t="str">
        <f t="shared" si="14"/>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11"/>
        <v/>
      </c>
      <c r="O144" s="337" t="s">
        <v>19177</v>
      </c>
      <c r="P144" s="338"/>
      <c r="Q144" s="339" t="str">
        <f t="shared" si="12"/>
        <v/>
      </c>
      <c r="R144" s="339" t="b">
        <f t="shared" si="13"/>
        <v>1</v>
      </c>
      <c r="S144" s="339" t="str">
        <f t="shared" si="14"/>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11"/>
        <v/>
      </c>
      <c r="O145" s="337" t="s">
        <v>19177</v>
      </c>
      <c r="P145" s="338"/>
      <c r="Q145" s="339" t="str">
        <f t="shared" si="12"/>
        <v/>
      </c>
      <c r="R145" s="339" t="b">
        <f t="shared" si="13"/>
        <v>1</v>
      </c>
      <c r="S145" s="339" t="str">
        <f t="shared" si="14"/>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11"/>
        <v/>
      </c>
      <c r="O146" s="337" t="s">
        <v>19177</v>
      </c>
      <c r="P146" s="338"/>
      <c r="Q146" s="339" t="str">
        <f t="shared" si="12"/>
        <v/>
      </c>
      <c r="R146" s="339" t="b">
        <f t="shared" si="13"/>
        <v>1</v>
      </c>
      <c r="S146" s="339" t="str">
        <f t="shared" si="14"/>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11"/>
        <v/>
      </c>
      <c r="O147" s="337" t="s">
        <v>19177</v>
      </c>
      <c r="P147" s="338"/>
      <c r="Q147" s="339" t="str">
        <f t="shared" si="12"/>
        <v/>
      </c>
      <c r="R147" s="339" t="b">
        <f t="shared" si="13"/>
        <v>1</v>
      </c>
      <c r="S147" s="339" t="str">
        <f t="shared" si="14"/>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11"/>
        <v/>
      </c>
      <c r="O148" s="337" t="s">
        <v>19177</v>
      </c>
      <c r="P148" s="338"/>
      <c r="Q148" s="339" t="str">
        <f t="shared" si="12"/>
        <v/>
      </c>
      <c r="R148" s="339" t="b">
        <f t="shared" si="13"/>
        <v>1</v>
      </c>
      <c r="S148" s="339" t="str">
        <f t="shared" si="14"/>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11"/>
        <v/>
      </c>
      <c r="O149" s="337" t="s">
        <v>19177</v>
      </c>
      <c r="P149" s="338"/>
      <c r="Q149" s="339" t="str">
        <f t="shared" si="12"/>
        <v/>
      </c>
      <c r="R149" s="339" t="b">
        <f t="shared" si="13"/>
        <v>1</v>
      </c>
      <c r="S149" s="339" t="str">
        <f t="shared" si="14"/>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11"/>
        <v/>
      </c>
      <c r="O150" s="337" t="s">
        <v>19177</v>
      </c>
      <c r="P150" s="338"/>
      <c r="Q150" s="339" t="str">
        <f t="shared" si="12"/>
        <v/>
      </c>
      <c r="R150" s="339" t="b">
        <f t="shared" si="13"/>
        <v>1</v>
      </c>
      <c r="S150" s="339" t="str">
        <f t="shared" si="14"/>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11"/>
        <v/>
      </c>
      <c r="O151" s="337" t="s">
        <v>19177</v>
      </c>
      <c r="P151" s="338"/>
      <c r="Q151" s="339" t="str">
        <f t="shared" si="12"/>
        <v/>
      </c>
      <c r="R151" s="339" t="b">
        <f t="shared" si="13"/>
        <v>1</v>
      </c>
      <c r="S151" s="339" t="str">
        <f t="shared" si="14"/>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11"/>
        <v/>
      </c>
      <c r="O152" s="337" t="s">
        <v>19177</v>
      </c>
      <c r="P152" s="338"/>
      <c r="Q152" s="339" t="str">
        <f t="shared" si="12"/>
        <v/>
      </c>
      <c r="R152" s="339" t="b">
        <f t="shared" si="13"/>
        <v>1</v>
      </c>
      <c r="S152" s="339" t="str">
        <f t="shared" si="14"/>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11"/>
        <v/>
      </c>
      <c r="O153" s="337" t="s">
        <v>19177</v>
      </c>
      <c r="P153" s="338"/>
      <c r="Q153" s="339" t="str">
        <f t="shared" si="12"/>
        <v/>
      </c>
      <c r="R153" s="339" t="b">
        <f t="shared" si="13"/>
        <v>1</v>
      </c>
      <c r="S153" s="339" t="str">
        <f t="shared" si="14"/>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11"/>
        <v/>
      </c>
      <c r="O154" s="337" t="s">
        <v>19177</v>
      </c>
      <c r="P154" s="338"/>
      <c r="Q154" s="339" t="str">
        <f t="shared" si="12"/>
        <v/>
      </c>
      <c r="R154" s="339" t="b">
        <f t="shared" si="13"/>
        <v>1</v>
      </c>
      <c r="S154" s="339" t="str">
        <f t="shared" si="14"/>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11"/>
        <v/>
      </c>
      <c r="O155" s="337" t="s">
        <v>19177</v>
      </c>
      <c r="P155" s="338"/>
      <c r="Q155" s="339" t="str">
        <f t="shared" si="12"/>
        <v/>
      </c>
      <c r="R155" s="339" t="b">
        <f t="shared" si="13"/>
        <v>1</v>
      </c>
      <c r="S155" s="339" t="str">
        <f t="shared" si="14"/>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11"/>
        <v/>
      </c>
      <c r="O156" s="337" t="s">
        <v>19177</v>
      </c>
      <c r="P156" s="338"/>
      <c r="Q156" s="339" t="str">
        <f t="shared" si="12"/>
        <v/>
      </c>
      <c r="R156" s="339" t="b">
        <f t="shared" si="13"/>
        <v>1</v>
      </c>
      <c r="S156" s="339" t="str">
        <f t="shared" si="14"/>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11"/>
        <v/>
      </c>
      <c r="O157" s="337" t="s">
        <v>19177</v>
      </c>
      <c r="P157" s="338"/>
      <c r="Q157" s="339" t="str">
        <f t="shared" si="12"/>
        <v/>
      </c>
      <c r="R157" s="339" t="b">
        <f t="shared" si="13"/>
        <v>1</v>
      </c>
      <c r="S157" s="339" t="str">
        <f t="shared" si="14"/>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11"/>
        <v/>
      </c>
      <c r="O158" s="337" t="s">
        <v>19177</v>
      </c>
      <c r="P158" s="338"/>
      <c r="Q158" s="339" t="str">
        <f t="shared" si="12"/>
        <v/>
      </c>
      <c r="R158" s="339" t="b">
        <f t="shared" si="13"/>
        <v>1</v>
      </c>
      <c r="S158" s="339" t="str">
        <f t="shared" si="14"/>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11"/>
        <v/>
      </c>
      <c r="O159" s="337" t="s">
        <v>19177</v>
      </c>
      <c r="P159" s="338"/>
      <c r="Q159" s="339" t="str">
        <f t="shared" si="12"/>
        <v/>
      </c>
      <c r="R159" s="339" t="b">
        <f t="shared" si="13"/>
        <v>1</v>
      </c>
      <c r="S159" s="339" t="str">
        <f t="shared" si="14"/>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11"/>
        <v/>
      </c>
      <c r="O160" s="337" t="s">
        <v>19177</v>
      </c>
      <c r="P160" s="338"/>
      <c r="Q160" s="339" t="str">
        <f t="shared" si="12"/>
        <v/>
      </c>
      <c r="R160" s="339" t="b">
        <f t="shared" si="13"/>
        <v>1</v>
      </c>
      <c r="S160" s="339" t="str">
        <f t="shared" si="14"/>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11"/>
        <v/>
      </c>
      <c r="O161" s="337" t="s">
        <v>19177</v>
      </c>
      <c r="P161" s="338"/>
      <c r="Q161" s="339" t="str">
        <f t="shared" si="12"/>
        <v/>
      </c>
      <c r="R161" s="339" t="b">
        <f t="shared" si="13"/>
        <v>1</v>
      </c>
      <c r="S161" s="339" t="str">
        <f t="shared" si="14"/>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11"/>
        <v/>
      </c>
      <c r="O162" s="337" t="s">
        <v>19177</v>
      </c>
      <c r="P162" s="338"/>
      <c r="Q162" s="339" t="str">
        <f t="shared" si="12"/>
        <v/>
      </c>
      <c r="R162" s="339" t="b">
        <f t="shared" si="13"/>
        <v>1</v>
      </c>
      <c r="S162" s="339" t="str">
        <f t="shared" si="14"/>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11"/>
        <v/>
      </c>
      <c r="O163" s="337" t="s">
        <v>19177</v>
      </c>
      <c r="P163" s="338"/>
      <c r="Q163" s="339" t="str">
        <f t="shared" si="12"/>
        <v/>
      </c>
      <c r="R163" s="339" t="b">
        <f t="shared" si="13"/>
        <v>1</v>
      </c>
      <c r="S163" s="339" t="str">
        <f t="shared" si="14"/>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11"/>
        <v/>
      </c>
      <c r="O164" s="337" t="s">
        <v>19177</v>
      </c>
      <c r="P164" s="338"/>
      <c r="Q164" s="339" t="str">
        <f t="shared" si="12"/>
        <v/>
      </c>
      <c r="R164" s="339" t="b">
        <f t="shared" si="13"/>
        <v>1</v>
      </c>
      <c r="S164" s="339" t="str">
        <f t="shared" si="14"/>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11"/>
        <v/>
      </c>
      <c r="O165" s="337" t="s">
        <v>19177</v>
      </c>
      <c r="P165" s="338"/>
      <c r="Q165" s="339" t="str">
        <f t="shared" si="12"/>
        <v/>
      </c>
      <c r="R165" s="339" t="b">
        <f t="shared" si="13"/>
        <v>1</v>
      </c>
      <c r="S165" s="339" t="str">
        <f t="shared" si="14"/>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11"/>
        <v/>
      </c>
      <c r="O166" s="337" t="s">
        <v>19177</v>
      </c>
      <c r="P166" s="338"/>
      <c r="Q166" s="339" t="str">
        <f t="shared" si="12"/>
        <v/>
      </c>
      <c r="R166" s="339" t="b">
        <f t="shared" si="13"/>
        <v>1</v>
      </c>
      <c r="S166" s="339" t="str">
        <f t="shared" si="14"/>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11"/>
        <v/>
      </c>
      <c r="O167" s="337" t="s">
        <v>19177</v>
      </c>
      <c r="P167" s="338"/>
      <c r="Q167" s="339" t="str">
        <f t="shared" si="12"/>
        <v/>
      </c>
      <c r="R167" s="339" t="b">
        <f t="shared" si="13"/>
        <v>1</v>
      </c>
      <c r="S167" s="339" t="str">
        <f t="shared" si="14"/>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11"/>
        <v/>
      </c>
      <c r="O168" s="337" t="s">
        <v>19177</v>
      </c>
      <c r="P168" s="338"/>
      <c r="Q168" s="339" t="str">
        <f t="shared" si="12"/>
        <v/>
      </c>
      <c r="R168" s="339" t="b">
        <f t="shared" si="13"/>
        <v>1</v>
      </c>
      <c r="S168" s="339" t="str">
        <f t="shared" si="14"/>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11"/>
        <v/>
      </c>
      <c r="O169" s="337" t="s">
        <v>19177</v>
      </c>
      <c r="P169" s="338"/>
      <c r="Q169" s="339" t="str">
        <f t="shared" si="12"/>
        <v/>
      </c>
      <c r="R169" s="339" t="b">
        <f t="shared" si="13"/>
        <v>1</v>
      </c>
      <c r="S169" s="339" t="str">
        <f t="shared" si="14"/>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11"/>
        <v/>
      </c>
      <c r="O170" s="337" t="s">
        <v>19177</v>
      </c>
      <c r="P170" s="338"/>
      <c r="Q170" s="339" t="str">
        <f t="shared" si="12"/>
        <v/>
      </c>
      <c r="R170" s="339" t="b">
        <f t="shared" si="13"/>
        <v>1</v>
      </c>
      <c r="S170" s="339" t="str">
        <f t="shared" si="14"/>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11"/>
        <v/>
      </c>
      <c r="O171" s="337" t="s">
        <v>19177</v>
      </c>
      <c r="P171" s="338"/>
      <c r="Q171" s="339" t="str">
        <f t="shared" si="12"/>
        <v/>
      </c>
      <c r="R171" s="339" t="b">
        <f t="shared" si="13"/>
        <v>1</v>
      </c>
      <c r="S171" s="339" t="str">
        <f t="shared" si="14"/>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11"/>
        <v/>
      </c>
      <c r="O172" s="337" t="s">
        <v>19177</v>
      </c>
      <c r="P172" s="338"/>
      <c r="Q172" s="339" t="str">
        <f t="shared" si="12"/>
        <v/>
      </c>
      <c r="R172" s="339" t="b">
        <f t="shared" si="13"/>
        <v>1</v>
      </c>
      <c r="S172" s="339" t="str">
        <f t="shared" si="14"/>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11"/>
        <v/>
      </c>
      <c r="O173" s="337" t="s">
        <v>19177</v>
      </c>
      <c r="P173" s="338"/>
      <c r="Q173" s="339" t="str">
        <f t="shared" si="12"/>
        <v/>
      </c>
      <c r="R173" s="339" t="b">
        <f t="shared" si="13"/>
        <v>1</v>
      </c>
      <c r="S173" s="339" t="str">
        <f t="shared" si="14"/>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11"/>
        <v/>
      </c>
      <c r="O174" s="337" t="s">
        <v>19177</v>
      </c>
      <c r="P174" s="338"/>
      <c r="Q174" s="339" t="str">
        <f t="shared" si="12"/>
        <v/>
      </c>
      <c r="R174" s="339" t="b">
        <f t="shared" si="13"/>
        <v>1</v>
      </c>
      <c r="S174" s="339" t="str">
        <f t="shared" si="14"/>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11"/>
        <v/>
      </c>
      <c r="O175" s="337" t="s">
        <v>19177</v>
      </c>
      <c r="P175" s="338"/>
      <c r="Q175" s="339" t="str">
        <f t="shared" si="12"/>
        <v/>
      </c>
      <c r="R175" s="339" t="b">
        <f t="shared" si="13"/>
        <v>1</v>
      </c>
      <c r="S175" s="339" t="str">
        <f t="shared" si="14"/>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11"/>
        <v/>
      </c>
      <c r="O176" s="337" t="s">
        <v>19177</v>
      </c>
      <c r="P176" s="338"/>
      <c r="Q176" s="339" t="str">
        <f t="shared" si="12"/>
        <v/>
      </c>
      <c r="R176" s="339" t="b">
        <f t="shared" si="13"/>
        <v>1</v>
      </c>
      <c r="S176" s="339" t="str">
        <f t="shared" si="14"/>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11"/>
        <v/>
      </c>
      <c r="O177" s="337" t="s">
        <v>19177</v>
      </c>
      <c r="P177" s="338"/>
      <c r="Q177" s="339" t="str">
        <f t="shared" si="12"/>
        <v/>
      </c>
      <c r="R177" s="339" t="b">
        <f t="shared" si="13"/>
        <v>1</v>
      </c>
      <c r="S177" s="339" t="str">
        <f t="shared" si="14"/>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11"/>
        <v/>
      </c>
      <c r="O178" s="337" t="s">
        <v>19177</v>
      </c>
      <c r="P178" s="338"/>
      <c r="Q178" s="339" t="str">
        <f t="shared" si="12"/>
        <v/>
      </c>
      <c r="R178" s="339" t="b">
        <f t="shared" si="13"/>
        <v>1</v>
      </c>
      <c r="S178" s="339" t="str">
        <f t="shared" si="14"/>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11"/>
        <v/>
      </c>
      <c r="O179" s="337" t="s">
        <v>19177</v>
      </c>
      <c r="P179" s="338"/>
      <c r="Q179" s="339" t="str">
        <f t="shared" si="12"/>
        <v/>
      </c>
      <c r="R179" s="339" t="b">
        <f t="shared" si="13"/>
        <v>1</v>
      </c>
      <c r="S179" s="339" t="str">
        <f t="shared" si="14"/>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11"/>
        <v/>
      </c>
      <c r="O180" s="337" t="s">
        <v>19177</v>
      </c>
      <c r="P180" s="338"/>
      <c r="Q180" s="339" t="str">
        <f t="shared" si="12"/>
        <v/>
      </c>
      <c r="R180" s="339" t="b">
        <f t="shared" si="13"/>
        <v>1</v>
      </c>
      <c r="S180" s="339" t="str">
        <f t="shared" si="14"/>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11"/>
        <v/>
      </c>
      <c r="O181" s="337" t="s">
        <v>19177</v>
      </c>
      <c r="P181" s="338"/>
      <c r="Q181" s="339" t="str">
        <f t="shared" si="12"/>
        <v/>
      </c>
      <c r="R181" s="339" t="b">
        <f t="shared" si="13"/>
        <v>1</v>
      </c>
      <c r="S181" s="339" t="str">
        <f t="shared" si="14"/>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11"/>
        <v/>
      </c>
      <c r="O182" s="337" t="s">
        <v>19177</v>
      </c>
      <c r="P182" s="338"/>
      <c r="Q182" s="339" t="str">
        <f t="shared" si="12"/>
        <v/>
      </c>
      <c r="R182" s="339" t="b">
        <f t="shared" si="13"/>
        <v>1</v>
      </c>
      <c r="S182" s="339" t="str">
        <f t="shared" si="14"/>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11"/>
        <v/>
      </c>
      <c r="O183" s="337" t="s">
        <v>19177</v>
      </c>
      <c r="P183" s="338"/>
      <c r="Q183" s="339" t="str">
        <f t="shared" si="12"/>
        <v/>
      </c>
      <c r="R183" s="339" t="b">
        <f t="shared" si="13"/>
        <v>1</v>
      </c>
      <c r="S183" s="339" t="str">
        <f t="shared" si="14"/>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11"/>
        <v/>
      </c>
      <c r="O184" s="337" t="s">
        <v>19177</v>
      </c>
      <c r="P184" s="338"/>
      <c r="Q184" s="339" t="str">
        <f t="shared" si="12"/>
        <v/>
      </c>
      <c r="R184" s="339" t="b">
        <f t="shared" si="13"/>
        <v>1</v>
      </c>
      <c r="S184" s="339" t="str">
        <f t="shared" si="14"/>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11"/>
        <v/>
      </c>
      <c r="O185" s="337" t="s">
        <v>19177</v>
      </c>
      <c r="P185" s="338"/>
      <c r="Q185" s="339" t="str">
        <f t="shared" si="12"/>
        <v/>
      </c>
      <c r="R185" s="339" t="b">
        <f t="shared" si="13"/>
        <v>1</v>
      </c>
      <c r="S185" s="339" t="str">
        <f t="shared" si="14"/>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11"/>
        <v/>
      </c>
      <c r="O186" s="337" t="s">
        <v>19177</v>
      </c>
      <c r="P186" s="338"/>
      <c r="Q186" s="339" t="str">
        <f t="shared" si="12"/>
        <v/>
      </c>
      <c r="R186" s="339" t="b">
        <f t="shared" si="13"/>
        <v>1</v>
      </c>
      <c r="S186" s="339" t="str">
        <f t="shared" si="14"/>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11"/>
        <v/>
      </c>
      <c r="O187" s="337" t="s">
        <v>19177</v>
      </c>
      <c r="P187" s="338"/>
      <c r="Q187" s="339" t="str">
        <f t="shared" si="12"/>
        <v/>
      </c>
      <c r="R187" s="339" t="b">
        <f t="shared" si="13"/>
        <v>1</v>
      </c>
      <c r="S187" s="339" t="str">
        <f t="shared" si="14"/>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11"/>
        <v/>
      </c>
      <c r="O188" s="337" t="s">
        <v>19177</v>
      </c>
      <c r="P188" s="338"/>
      <c r="Q188" s="339" t="str">
        <f t="shared" si="12"/>
        <v/>
      </c>
      <c r="R188" s="339" t="b">
        <f t="shared" si="13"/>
        <v>1</v>
      </c>
      <c r="S188" s="339" t="str">
        <f t="shared" si="14"/>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11"/>
        <v/>
      </c>
      <c r="O189" s="337" t="s">
        <v>19177</v>
      </c>
      <c r="P189" s="338"/>
      <c r="Q189" s="339" t="str">
        <f t="shared" si="12"/>
        <v/>
      </c>
      <c r="R189" s="339" t="b">
        <f t="shared" si="13"/>
        <v>1</v>
      </c>
      <c r="S189" s="339" t="str">
        <f t="shared" si="14"/>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11"/>
        <v/>
      </c>
      <c r="O190" s="337" t="s">
        <v>19177</v>
      </c>
      <c r="P190" s="338"/>
      <c r="Q190" s="339" t="str">
        <f t="shared" si="12"/>
        <v/>
      </c>
      <c r="R190" s="339" t="b">
        <f t="shared" si="13"/>
        <v>1</v>
      </c>
      <c r="S190" s="339" t="str">
        <f t="shared" si="14"/>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11"/>
        <v/>
      </c>
      <c r="O191" s="337" t="s">
        <v>19177</v>
      </c>
      <c r="P191" s="338"/>
      <c r="Q191" s="339" t="str">
        <f t="shared" si="12"/>
        <v/>
      </c>
      <c r="R191" s="339" t="b">
        <f t="shared" si="13"/>
        <v>1</v>
      </c>
      <c r="S191" s="339" t="str">
        <f t="shared" si="14"/>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11"/>
        <v/>
      </c>
      <c r="O192" s="337" t="s">
        <v>19177</v>
      </c>
      <c r="P192" s="338"/>
      <c r="Q192" s="339" t="str">
        <f t="shared" si="12"/>
        <v/>
      </c>
      <c r="R192" s="339" t="b">
        <f t="shared" si="13"/>
        <v>1</v>
      </c>
      <c r="S192" s="339" t="str">
        <f t="shared" si="14"/>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11"/>
        <v/>
      </c>
      <c r="O193" s="337" t="s">
        <v>19177</v>
      </c>
      <c r="P193" s="338"/>
      <c r="Q193" s="339" t="str">
        <f t="shared" si="12"/>
        <v/>
      </c>
      <c r="R193" s="339" t="b">
        <f t="shared" si="13"/>
        <v>1</v>
      </c>
      <c r="S193" s="339" t="str">
        <f t="shared" si="14"/>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11"/>
        <v/>
      </c>
      <c r="O194" s="337" t="s">
        <v>19177</v>
      </c>
      <c r="P194" s="338"/>
      <c r="Q194" s="339" t="str">
        <f t="shared" si="12"/>
        <v/>
      </c>
      <c r="R194" s="339" t="b">
        <f t="shared" si="13"/>
        <v>1</v>
      </c>
      <c r="S194" s="339" t="str">
        <f t="shared" si="14"/>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11"/>
        <v/>
      </c>
      <c r="O195" s="337" t="s">
        <v>19177</v>
      </c>
      <c r="P195" s="338"/>
      <c r="Q195" s="339" t="str">
        <f t="shared" si="12"/>
        <v/>
      </c>
      <c r="R195" s="339" t="b">
        <f t="shared" si="13"/>
        <v>1</v>
      </c>
      <c r="S195" s="339" t="str">
        <f t="shared" si="14"/>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11"/>
        <v/>
      </c>
      <c r="O196" s="337" t="s">
        <v>19177</v>
      </c>
      <c r="P196" s="338"/>
      <c r="Q196" s="339" t="str">
        <f t="shared" si="12"/>
        <v/>
      </c>
      <c r="R196" s="339" t="b">
        <f t="shared" si="13"/>
        <v>1</v>
      </c>
      <c r="S196" s="339" t="str">
        <f t="shared" si="14"/>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5">IF(A197="","",IF(ISERROR(MATCH($F197,CL,0)),"Unknown",INDIRECT("'C'!$A$"&amp;MATCH($F197,CL,0)+1)))</f>
        <v/>
      </c>
      <c r="O197" s="337" t="s">
        <v>19177</v>
      </c>
      <c r="P197" s="338"/>
      <c r="Q197" s="339" t="str">
        <f t="shared" ref="Q197:Q260" si="16">A197&amp;B197</f>
        <v/>
      </c>
      <c r="R197" s="339" t="b">
        <f t="shared" ref="R197:R260" si="17">OR(ISBLANK(B197),ISBLANK(C197))</f>
        <v>1</v>
      </c>
      <c r="S197" s="339" t="str">
        <f t="shared" ref="S197:S260" si="18">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5"/>
        <v/>
      </c>
      <c r="O198" s="337" t="s">
        <v>19177</v>
      </c>
      <c r="P198" s="338"/>
      <c r="Q198" s="339" t="str">
        <f t="shared" si="16"/>
        <v/>
      </c>
      <c r="R198" s="339" t="b">
        <f t="shared" si="17"/>
        <v>1</v>
      </c>
      <c r="S198" s="339" t="str">
        <f t="shared" si="18"/>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5"/>
        <v/>
      </c>
      <c r="O199" s="337" t="s">
        <v>19177</v>
      </c>
      <c r="P199" s="338"/>
      <c r="Q199" s="339" t="str">
        <f t="shared" si="16"/>
        <v/>
      </c>
      <c r="R199" s="339" t="b">
        <f t="shared" si="17"/>
        <v>1</v>
      </c>
      <c r="S199" s="339" t="str">
        <f t="shared" si="18"/>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5"/>
        <v/>
      </c>
      <c r="O200" s="337" t="s">
        <v>19177</v>
      </c>
      <c r="P200" s="338"/>
      <c r="Q200" s="339" t="str">
        <f t="shared" si="16"/>
        <v/>
      </c>
      <c r="R200" s="339" t="b">
        <f t="shared" si="17"/>
        <v>1</v>
      </c>
      <c r="S200" s="339" t="str">
        <f t="shared" si="18"/>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5"/>
        <v/>
      </c>
      <c r="O201" s="337" t="s">
        <v>19177</v>
      </c>
      <c r="P201" s="338"/>
      <c r="Q201" s="339" t="str">
        <f t="shared" si="16"/>
        <v/>
      </c>
      <c r="R201" s="339" t="b">
        <f t="shared" si="17"/>
        <v>1</v>
      </c>
      <c r="S201" s="339" t="str">
        <f t="shared" si="18"/>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5"/>
        <v/>
      </c>
      <c r="O202" s="337" t="s">
        <v>19177</v>
      </c>
      <c r="P202" s="338"/>
      <c r="Q202" s="339" t="str">
        <f t="shared" si="16"/>
        <v/>
      </c>
      <c r="R202" s="339" t="b">
        <f t="shared" si="17"/>
        <v>1</v>
      </c>
      <c r="S202" s="339" t="str">
        <f t="shared" si="18"/>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5"/>
        <v/>
      </c>
      <c r="O203" s="337" t="s">
        <v>19177</v>
      </c>
      <c r="P203" s="338"/>
      <c r="Q203" s="339" t="str">
        <f t="shared" si="16"/>
        <v/>
      </c>
      <c r="R203" s="339" t="b">
        <f t="shared" si="17"/>
        <v>1</v>
      </c>
      <c r="S203" s="339" t="str">
        <f t="shared" si="18"/>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5"/>
        <v/>
      </c>
      <c r="O204" s="337" t="s">
        <v>19177</v>
      </c>
      <c r="P204" s="338"/>
      <c r="Q204" s="339" t="str">
        <f t="shared" si="16"/>
        <v/>
      </c>
      <c r="R204" s="339" t="b">
        <f t="shared" si="17"/>
        <v>1</v>
      </c>
      <c r="S204" s="339" t="str">
        <f t="shared" si="18"/>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5"/>
        <v/>
      </c>
      <c r="O205" s="337" t="s">
        <v>19177</v>
      </c>
      <c r="P205" s="338"/>
      <c r="Q205" s="339" t="str">
        <f t="shared" si="16"/>
        <v/>
      </c>
      <c r="R205" s="339" t="b">
        <f t="shared" si="17"/>
        <v>1</v>
      </c>
      <c r="S205" s="339" t="str">
        <f t="shared" si="18"/>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5"/>
        <v/>
      </c>
      <c r="O206" s="337" t="s">
        <v>19177</v>
      </c>
      <c r="P206" s="338"/>
      <c r="Q206" s="339" t="str">
        <f t="shared" si="16"/>
        <v/>
      </c>
      <c r="R206" s="339" t="b">
        <f t="shared" si="17"/>
        <v>1</v>
      </c>
      <c r="S206" s="339" t="str">
        <f t="shared" si="18"/>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5"/>
        <v/>
      </c>
      <c r="O207" s="337" t="s">
        <v>19177</v>
      </c>
      <c r="P207" s="338"/>
      <c r="Q207" s="339" t="str">
        <f t="shared" si="16"/>
        <v/>
      </c>
      <c r="R207" s="339" t="b">
        <f t="shared" si="17"/>
        <v>1</v>
      </c>
      <c r="S207" s="339" t="str">
        <f t="shared" si="18"/>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5"/>
        <v/>
      </c>
      <c r="O208" s="337" t="s">
        <v>19177</v>
      </c>
      <c r="P208" s="338"/>
      <c r="Q208" s="339" t="str">
        <f t="shared" si="16"/>
        <v/>
      </c>
      <c r="R208" s="339" t="b">
        <f t="shared" si="17"/>
        <v>1</v>
      </c>
      <c r="S208" s="339" t="str">
        <f t="shared" si="18"/>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5"/>
        <v/>
      </c>
      <c r="O209" s="337" t="s">
        <v>19177</v>
      </c>
      <c r="P209" s="338"/>
      <c r="Q209" s="339" t="str">
        <f t="shared" si="16"/>
        <v/>
      </c>
      <c r="R209" s="339" t="b">
        <f t="shared" si="17"/>
        <v>1</v>
      </c>
      <c r="S209" s="339" t="str">
        <f t="shared" si="18"/>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5"/>
        <v/>
      </c>
      <c r="O210" s="337" t="s">
        <v>19177</v>
      </c>
      <c r="P210" s="338"/>
      <c r="Q210" s="339" t="str">
        <f t="shared" si="16"/>
        <v/>
      </c>
      <c r="R210" s="339" t="b">
        <f t="shared" si="17"/>
        <v>1</v>
      </c>
      <c r="S210" s="339" t="str">
        <f t="shared" si="18"/>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5"/>
        <v/>
      </c>
      <c r="O211" s="337" t="s">
        <v>19177</v>
      </c>
      <c r="P211" s="338"/>
      <c r="Q211" s="339" t="str">
        <f t="shared" si="16"/>
        <v/>
      </c>
      <c r="R211" s="339" t="b">
        <f t="shared" si="17"/>
        <v>1</v>
      </c>
      <c r="S211" s="339" t="str">
        <f t="shared" si="18"/>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5"/>
        <v/>
      </c>
      <c r="O212" s="337" t="s">
        <v>19177</v>
      </c>
      <c r="P212" s="338"/>
      <c r="Q212" s="339" t="str">
        <f t="shared" si="16"/>
        <v/>
      </c>
      <c r="R212" s="339" t="b">
        <f t="shared" si="17"/>
        <v>1</v>
      </c>
      <c r="S212" s="339" t="str">
        <f t="shared" si="18"/>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5"/>
        <v/>
      </c>
      <c r="O213" s="337" t="s">
        <v>19177</v>
      </c>
      <c r="P213" s="338"/>
      <c r="Q213" s="339" t="str">
        <f t="shared" si="16"/>
        <v/>
      </c>
      <c r="R213" s="339" t="b">
        <f t="shared" si="17"/>
        <v>1</v>
      </c>
      <c r="S213" s="339" t="str">
        <f t="shared" si="18"/>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5"/>
        <v/>
      </c>
      <c r="O214" s="337" t="s">
        <v>19177</v>
      </c>
      <c r="P214" s="338"/>
      <c r="Q214" s="339" t="str">
        <f t="shared" si="16"/>
        <v/>
      </c>
      <c r="R214" s="339" t="b">
        <f t="shared" si="17"/>
        <v>1</v>
      </c>
      <c r="S214" s="339" t="str">
        <f t="shared" si="18"/>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5"/>
        <v/>
      </c>
      <c r="O215" s="337" t="s">
        <v>19177</v>
      </c>
      <c r="P215" s="338"/>
      <c r="Q215" s="339" t="str">
        <f t="shared" si="16"/>
        <v/>
      </c>
      <c r="R215" s="339" t="b">
        <f t="shared" si="17"/>
        <v>1</v>
      </c>
      <c r="S215" s="339" t="str">
        <f t="shared" si="18"/>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5"/>
        <v/>
      </c>
      <c r="O216" s="337" t="s">
        <v>19177</v>
      </c>
      <c r="P216" s="338"/>
      <c r="Q216" s="339" t="str">
        <f t="shared" si="16"/>
        <v/>
      </c>
      <c r="R216" s="339" t="b">
        <f t="shared" si="17"/>
        <v>1</v>
      </c>
      <c r="S216" s="339" t="str">
        <f t="shared" si="18"/>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5"/>
        <v/>
      </c>
      <c r="O217" s="337" t="s">
        <v>19177</v>
      </c>
      <c r="P217" s="338"/>
      <c r="Q217" s="339" t="str">
        <f t="shared" si="16"/>
        <v/>
      </c>
      <c r="R217" s="339" t="b">
        <f t="shared" si="17"/>
        <v>1</v>
      </c>
      <c r="S217" s="339" t="str">
        <f t="shared" si="18"/>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5"/>
        <v/>
      </c>
      <c r="O218" s="337" t="s">
        <v>19177</v>
      </c>
      <c r="P218" s="338"/>
      <c r="Q218" s="339" t="str">
        <f t="shared" si="16"/>
        <v/>
      </c>
      <c r="R218" s="339" t="b">
        <f t="shared" si="17"/>
        <v>1</v>
      </c>
      <c r="S218" s="339" t="str">
        <f t="shared" si="18"/>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5"/>
        <v/>
      </c>
      <c r="O219" s="337" t="s">
        <v>19177</v>
      </c>
      <c r="P219" s="338"/>
      <c r="Q219" s="339" t="str">
        <f t="shared" si="16"/>
        <v/>
      </c>
      <c r="R219" s="339" t="b">
        <f t="shared" si="17"/>
        <v>1</v>
      </c>
      <c r="S219" s="339" t="str">
        <f t="shared" si="18"/>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5"/>
        <v/>
      </c>
      <c r="O220" s="337" t="s">
        <v>19177</v>
      </c>
      <c r="P220" s="338"/>
      <c r="Q220" s="339" t="str">
        <f t="shared" si="16"/>
        <v/>
      </c>
      <c r="R220" s="339" t="b">
        <f t="shared" si="17"/>
        <v>1</v>
      </c>
      <c r="S220" s="339" t="str">
        <f t="shared" si="18"/>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5"/>
        <v/>
      </c>
      <c r="O221" s="337" t="s">
        <v>19177</v>
      </c>
      <c r="P221" s="338"/>
      <c r="Q221" s="339" t="str">
        <f t="shared" si="16"/>
        <v/>
      </c>
      <c r="R221" s="339" t="b">
        <f t="shared" si="17"/>
        <v>1</v>
      </c>
      <c r="S221" s="339" t="str">
        <f t="shared" si="18"/>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5"/>
        <v/>
      </c>
      <c r="O222" s="337" t="s">
        <v>19177</v>
      </c>
      <c r="P222" s="338"/>
      <c r="Q222" s="339" t="str">
        <f t="shared" si="16"/>
        <v/>
      </c>
      <c r="R222" s="339" t="b">
        <f t="shared" si="17"/>
        <v>1</v>
      </c>
      <c r="S222" s="339" t="str">
        <f t="shared" si="18"/>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5"/>
        <v/>
      </c>
      <c r="O223" s="337" t="s">
        <v>19177</v>
      </c>
      <c r="P223" s="338"/>
      <c r="Q223" s="339" t="str">
        <f t="shared" si="16"/>
        <v/>
      </c>
      <c r="R223" s="339" t="b">
        <f t="shared" si="17"/>
        <v>1</v>
      </c>
      <c r="S223" s="339" t="str">
        <f t="shared" si="18"/>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5"/>
        <v/>
      </c>
      <c r="O224" s="337" t="s">
        <v>19177</v>
      </c>
      <c r="P224" s="338"/>
      <c r="Q224" s="339" t="str">
        <f t="shared" si="16"/>
        <v/>
      </c>
      <c r="R224" s="339" t="b">
        <f t="shared" si="17"/>
        <v>1</v>
      </c>
      <c r="S224" s="339" t="str">
        <f t="shared" si="18"/>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5"/>
        <v/>
      </c>
      <c r="O225" s="337" t="s">
        <v>19177</v>
      </c>
      <c r="P225" s="338"/>
      <c r="Q225" s="339" t="str">
        <f t="shared" si="16"/>
        <v/>
      </c>
      <c r="R225" s="339" t="b">
        <f t="shared" si="17"/>
        <v>1</v>
      </c>
      <c r="S225" s="339" t="str">
        <f t="shared" si="18"/>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5"/>
        <v/>
      </c>
      <c r="O226" s="337" t="s">
        <v>19177</v>
      </c>
      <c r="P226" s="338"/>
      <c r="Q226" s="339" t="str">
        <f t="shared" si="16"/>
        <v/>
      </c>
      <c r="R226" s="339" t="b">
        <f t="shared" si="17"/>
        <v>1</v>
      </c>
      <c r="S226" s="339" t="str">
        <f t="shared" si="18"/>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5"/>
        <v/>
      </c>
      <c r="O227" s="337" t="s">
        <v>19177</v>
      </c>
      <c r="P227" s="338"/>
      <c r="Q227" s="339" t="str">
        <f t="shared" si="16"/>
        <v/>
      </c>
      <c r="R227" s="339" t="b">
        <f t="shared" si="17"/>
        <v>1</v>
      </c>
      <c r="S227" s="339" t="str">
        <f t="shared" si="18"/>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5"/>
        <v/>
      </c>
      <c r="O228" s="337" t="s">
        <v>19177</v>
      </c>
      <c r="P228" s="338"/>
      <c r="Q228" s="339" t="str">
        <f t="shared" si="16"/>
        <v/>
      </c>
      <c r="R228" s="339" t="b">
        <f t="shared" si="17"/>
        <v>1</v>
      </c>
      <c r="S228" s="339" t="str">
        <f t="shared" si="18"/>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5"/>
        <v/>
      </c>
      <c r="O229" s="337" t="s">
        <v>19177</v>
      </c>
      <c r="P229" s="338"/>
      <c r="Q229" s="339" t="str">
        <f t="shared" si="16"/>
        <v/>
      </c>
      <c r="R229" s="339" t="b">
        <f t="shared" si="17"/>
        <v>1</v>
      </c>
      <c r="S229" s="339" t="str">
        <f t="shared" si="18"/>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5"/>
        <v/>
      </c>
      <c r="O230" s="337" t="s">
        <v>19177</v>
      </c>
      <c r="P230" s="338"/>
      <c r="Q230" s="339" t="str">
        <f t="shared" si="16"/>
        <v/>
      </c>
      <c r="R230" s="339" t="b">
        <f t="shared" si="17"/>
        <v>1</v>
      </c>
      <c r="S230" s="339" t="str">
        <f t="shared" si="18"/>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5"/>
        <v/>
      </c>
      <c r="O231" s="337" t="s">
        <v>19177</v>
      </c>
      <c r="P231" s="338"/>
      <c r="Q231" s="339" t="str">
        <f t="shared" si="16"/>
        <v/>
      </c>
      <c r="R231" s="339" t="b">
        <f t="shared" si="17"/>
        <v>1</v>
      </c>
      <c r="S231" s="339" t="str">
        <f t="shared" si="18"/>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5"/>
        <v/>
      </c>
      <c r="O232" s="337" t="s">
        <v>19177</v>
      </c>
      <c r="P232" s="338"/>
      <c r="Q232" s="339" t="str">
        <f t="shared" si="16"/>
        <v/>
      </c>
      <c r="R232" s="339" t="b">
        <f t="shared" si="17"/>
        <v>1</v>
      </c>
      <c r="S232" s="339" t="str">
        <f t="shared" si="18"/>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5"/>
        <v/>
      </c>
      <c r="O233" s="337" t="s">
        <v>19177</v>
      </c>
      <c r="P233" s="338"/>
      <c r="Q233" s="339" t="str">
        <f t="shared" si="16"/>
        <v/>
      </c>
      <c r="R233" s="339" t="b">
        <f t="shared" si="17"/>
        <v>1</v>
      </c>
      <c r="S233" s="339" t="str">
        <f t="shared" si="18"/>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5"/>
        <v/>
      </c>
      <c r="O234" s="337" t="s">
        <v>19177</v>
      </c>
      <c r="P234" s="338"/>
      <c r="Q234" s="339" t="str">
        <f t="shared" si="16"/>
        <v/>
      </c>
      <c r="R234" s="339" t="b">
        <f t="shared" si="17"/>
        <v>1</v>
      </c>
      <c r="S234" s="339" t="str">
        <f t="shared" si="18"/>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5"/>
        <v/>
      </c>
      <c r="O235" s="337" t="s">
        <v>19177</v>
      </c>
      <c r="P235" s="338"/>
      <c r="Q235" s="339" t="str">
        <f t="shared" si="16"/>
        <v/>
      </c>
      <c r="R235" s="339" t="b">
        <f t="shared" si="17"/>
        <v>1</v>
      </c>
      <c r="S235" s="339" t="str">
        <f t="shared" si="18"/>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5"/>
        <v/>
      </c>
      <c r="O236" s="337" t="s">
        <v>19177</v>
      </c>
      <c r="P236" s="338"/>
      <c r="Q236" s="339" t="str">
        <f t="shared" si="16"/>
        <v/>
      </c>
      <c r="R236" s="339" t="b">
        <f t="shared" si="17"/>
        <v>1</v>
      </c>
      <c r="S236" s="339" t="str">
        <f t="shared" si="18"/>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5"/>
        <v/>
      </c>
      <c r="O237" s="337" t="s">
        <v>19177</v>
      </c>
      <c r="P237" s="338"/>
      <c r="Q237" s="339" t="str">
        <f t="shared" si="16"/>
        <v/>
      </c>
      <c r="R237" s="339" t="b">
        <f t="shared" si="17"/>
        <v>1</v>
      </c>
      <c r="S237" s="339" t="str">
        <f t="shared" si="18"/>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5"/>
        <v/>
      </c>
      <c r="O238" s="337" t="s">
        <v>19177</v>
      </c>
      <c r="P238" s="338"/>
      <c r="Q238" s="339" t="str">
        <f t="shared" si="16"/>
        <v/>
      </c>
      <c r="R238" s="339" t="b">
        <f t="shared" si="17"/>
        <v>1</v>
      </c>
      <c r="S238" s="339" t="str">
        <f t="shared" si="18"/>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5"/>
        <v/>
      </c>
      <c r="O239" s="337" t="s">
        <v>19177</v>
      </c>
      <c r="P239" s="338"/>
      <c r="Q239" s="339" t="str">
        <f t="shared" si="16"/>
        <v/>
      </c>
      <c r="R239" s="339" t="b">
        <f t="shared" si="17"/>
        <v>1</v>
      </c>
      <c r="S239" s="339" t="str">
        <f t="shared" si="18"/>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5"/>
        <v/>
      </c>
      <c r="O240" s="337" t="s">
        <v>19177</v>
      </c>
      <c r="P240" s="338"/>
      <c r="Q240" s="339" t="str">
        <f t="shared" si="16"/>
        <v/>
      </c>
      <c r="R240" s="339" t="b">
        <f t="shared" si="17"/>
        <v>1</v>
      </c>
      <c r="S240" s="339" t="str">
        <f t="shared" si="18"/>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5"/>
        <v/>
      </c>
      <c r="O241" s="337" t="s">
        <v>19177</v>
      </c>
      <c r="P241" s="338"/>
      <c r="Q241" s="339" t="str">
        <f t="shared" si="16"/>
        <v/>
      </c>
      <c r="R241" s="339" t="b">
        <f t="shared" si="17"/>
        <v>1</v>
      </c>
      <c r="S241" s="339" t="str">
        <f t="shared" si="18"/>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5"/>
        <v/>
      </c>
      <c r="O242" s="337" t="s">
        <v>19177</v>
      </c>
      <c r="P242" s="338"/>
      <c r="Q242" s="339" t="str">
        <f t="shared" si="16"/>
        <v/>
      </c>
      <c r="R242" s="339" t="b">
        <f t="shared" si="17"/>
        <v>1</v>
      </c>
      <c r="S242" s="339" t="str">
        <f t="shared" si="18"/>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5"/>
        <v/>
      </c>
      <c r="O243" s="337" t="s">
        <v>19177</v>
      </c>
      <c r="P243" s="338"/>
      <c r="Q243" s="339" t="str">
        <f t="shared" si="16"/>
        <v/>
      </c>
      <c r="R243" s="339" t="b">
        <f t="shared" si="17"/>
        <v>1</v>
      </c>
      <c r="S243" s="339" t="str">
        <f t="shared" si="18"/>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5"/>
        <v/>
      </c>
      <c r="O244" s="337" t="s">
        <v>19177</v>
      </c>
      <c r="P244" s="338"/>
      <c r="Q244" s="339" t="str">
        <f t="shared" si="16"/>
        <v/>
      </c>
      <c r="R244" s="339" t="b">
        <f t="shared" si="17"/>
        <v>1</v>
      </c>
      <c r="S244" s="339" t="str">
        <f t="shared" si="18"/>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5"/>
        <v/>
      </c>
      <c r="O245" s="337" t="s">
        <v>19177</v>
      </c>
      <c r="P245" s="338"/>
      <c r="Q245" s="339" t="str">
        <f t="shared" si="16"/>
        <v/>
      </c>
      <c r="R245" s="339" t="b">
        <f t="shared" si="17"/>
        <v>1</v>
      </c>
      <c r="S245" s="339" t="str">
        <f t="shared" si="18"/>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5"/>
        <v/>
      </c>
      <c r="O246" s="337" t="s">
        <v>19177</v>
      </c>
      <c r="P246" s="338"/>
      <c r="Q246" s="339" t="str">
        <f t="shared" si="16"/>
        <v/>
      </c>
      <c r="R246" s="339" t="b">
        <f t="shared" si="17"/>
        <v>1</v>
      </c>
      <c r="S246" s="339" t="str">
        <f t="shared" si="18"/>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5"/>
        <v/>
      </c>
      <c r="O247" s="337" t="s">
        <v>19177</v>
      </c>
      <c r="P247" s="338"/>
      <c r="Q247" s="339" t="str">
        <f t="shared" si="16"/>
        <v/>
      </c>
      <c r="R247" s="339" t="b">
        <f t="shared" si="17"/>
        <v>1</v>
      </c>
      <c r="S247" s="339" t="str">
        <f t="shared" si="18"/>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5"/>
        <v/>
      </c>
      <c r="O248" s="337" t="s">
        <v>19177</v>
      </c>
      <c r="P248" s="338"/>
      <c r="Q248" s="339" t="str">
        <f t="shared" si="16"/>
        <v/>
      </c>
      <c r="R248" s="339" t="b">
        <f t="shared" si="17"/>
        <v>1</v>
      </c>
      <c r="S248" s="339" t="str">
        <f t="shared" si="18"/>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5"/>
        <v/>
      </c>
      <c r="O249" s="337" t="s">
        <v>19177</v>
      </c>
      <c r="P249" s="338"/>
      <c r="Q249" s="339" t="str">
        <f t="shared" si="16"/>
        <v/>
      </c>
      <c r="R249" s="339" t="b">
        <f t="shared" si="17"/>
        <v>1</v>
      </c>
      <c r="S249" s="339" t="str">
        <f t="shared" si="18"/>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5"/>
        <v/>
      </c>
      <c r="O250" s="337" t="s">
        <v>19177</v>
      </c>
      <c r="P250" s="338"/>
      <c r="Q250" s="339" t="str">
        <f t="shared" si="16"/>
        <v/>
      </c>
      <c r="R250" s="339" t="b">
        <f t="shared" si="17"/>
        <v>1</v>
      </c>
      <c r="S250" s="339" t="str">
        <f t="shared" si="18"/>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5"/>
        <v/>
      </c>
      <c r="O251" s="337" t="s">
        <v>19177</v>
      </c>
      <c r="P251" s="338"/>
      <c r="Q251" s="339" t="str">
        <f t="shared" si="16"/>
        <v/>
      </c>
      <c r="R251" s="339" t="b">
        <f t="shared" si="17"/>
        <v>1</v>
      </c>
      <c r="S251" s="339" t="str">
        <f t="shared" si="18"/>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5"/>
        <v/>
      </c>
      <c r="O252" s="337" t="s">
        <v>19177</v>
      </c>
      <c r="P252" s="338"/>
      <c r="Q252" s="339" t="str">
        <f t="shared" si="16"/>
        <v/>
      </c>
      <c r="R252" s="339" t="b">
        <f t="shared" si="17"/>
        <v>1</v>
      </c>
      <c r="S252" s="339" t="str">
        <f t="shared" si="18"/>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5"/>
        <v/>
      </c>
      <c r="O253" s="337" t="s">
        <v>19177</v>
      </c>
      <c r="P253" s="338"/>
      <c r="Q253" s="339" t="str">
        <f t="shared" si="16"/>
        <v/>
      </c>
      <c r="R253" s="339" t="b">
        <f t="shared" si="17"/>
        <v>1</v>
      </c>
      <c r="S253" s="339" t="str">
        <f t="shared" si="18"/>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5"/>
        <v/>
      </c>
      <c r="O254" s="337" t="s">
        <v>19177</v>
      </c>
      <c r="P254" s="338"/>
      <c r="Q254" s="339" t="str">
        <f t="shared" si="16"/>
        <v/>
      </c>
      <c r="R254" s="339" t="b">
        <f t="shared" si="17"/>
        <v>1</v>
      </c>
      <c r="S254" s="339" t="str">
        <f t="shared" si="18"/>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5"/>
        <v/>
      </c>
      <c r="O255" s="337" t="s">
        <v>19177</v>
      </c>
      <c r="P255" s="338"/>
      <c r="Q255" s="339" t="str">
        <f t="shared" si="16"/>
        <v/>
      </c>
      <c r="R255" s="339" t="b">
        <f t="shared" si="17"/>
        <v>1</v>
      </c>
      <c r="S255" s="339" t="str">
        <f t="shared" si="18"/>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5"/>
        <v/>
      </c>
      <c r="O256" s="337" t="s">
        <v>19177</v>
      </c>
      <c r="P256" s="338"/>
      <c r="Q256" s="339" t="str">
        <f t="shared" si="16"/>
        <v/>
      </c>
      <c r="R256" s="339" t="b">
        <f t="shared" si="17"/>
        <v>1</v>
      </c>
      <c r="S256" s="339" t="str">
        <f t="shared" si="18"/>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5"/>
        <v/>
      </c>
      <c r="O257" s="337" t="s">
        <v>19177</v>
      </c>
      <c r="P257" s="338"/>
      <c r="Q257" s="339" t="str">
        <f t="shared" si="16"/>
        <v/>
      </c>
      <c r="R257" s="339" t="b">
        <f t="shared" si="17"/>
        <v>1</v>
      </c>
      <c r="S257" s="339" t="str">
        <f t="shared" si="18"/>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5"/>
        <v/>
      </c>
      <c r="O258" s="337" t="s">
        <v>19177</v>
      </c>
      <c r="P258" s="338"/>
      <c r="Q258" s="339" t="str">
        <f t="shared" si="16"/>
        <v/>
      </c>
      <c r="R258" s="339" t="b">
        <f t="shared" si="17"/>
        <v>1</v>
      </c>
      <c r="S258" s="339" t="str">
        <f t="shared" si="18"/>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5"/>
        <v/>
      </c>
      <c r="O259" s="337" t="s">
        <v>19177</v>
      </c>
      <c r="P259" s="338"/>
      <c r="Q259" s="339" t="str">
        <f t="shared" si="16"/>
        <v/>
      </c>
      <c r="R259" s="339" t="b">
        <f t="shared" si="17"/>
        <v>1</v>
      </c>
      <c r="S259" s="339" t="str">
        <f t="shared" si="18"/>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5"/>
        <v/>
      </c>
      <c r="O260" s="337" t="s">
        <v>19177</v>
      </c>
      <c r="P260" s="338"/>
      <c r="Q260" s="339" t="str">
        <f t="shared" si="16"/>
        <v/>
      </c>
      <c r="R260" s="339" t="b">
        <f t="shared" si="17"/>
        <v>1</v>
      </c>
      <c r="S260" s="339" t="str">
        <f t="shared" si="18"/>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9">IF(A261="","",IF(ISERROR(MATCH($F261,CL,0)),"Unknown",INDIRECT("'C'!$A$"&amp;MATCH($F261,CL,0)+1)))</f>
        <v/>
      </c>
      <c r="O261" s="337" t="s">
        <v>19177</v>
      </c>
      <c r="P261" s="338"/>
      <c r="Q261" s="339" t="str">
        <f t="shared" ref="Q261:Q324" si="20">A261&amp;B261</f>
        <v/>
      </c>
      <c r="R261" s="339" t="b">
        <f t="shared" ref="R261:R324" si="21">OR(ISBLANK(B261),ISBLANK(C261))</f>
        <v>1</v>
      </c>
      <c r="S261" s="339" t="str">
        <f t="shared" ref="S261:S324" si="22">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9"/>
        <v/>
      </c>
      <c r="O262" s="337" t="s">
        <v>19177</v>
      </c>
      <c r="P262" s="338"/>
      <c r="Q262" s="339" t="str">
        <f t="shared" si="20"/>
        <v/>
      </c>
      <c r="R262" s="339" t="b">
        <f t="shared" si="21"/>
        <v>1</v>
      </c>
      <c r="S262" s="339" t="str">
        <f t="shared" si="22"/>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9"/>
        <v/>
      </c>
      <c r="O263" s="337" t="s">
        <v>19177</v>
      </c>
      <c r="P263" s="338"/>
      <c r="Q263" s="339" t="str">
        <f t="shared" si="20"/>
        <v/>
      </c>
      <c r="R263" s="339" t="b">
        <f t="shared" si="21"/>
        <v>1</v>
      </c>
      <c r="S263" s="339" t="str">
        <f t="shared" si="22"/>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9"/>
        <v/>
      </c>
      <c r="O264" s="337" t="s">
        <v>19177</v>
      </c>
      <c r="P264" s="338"/>
      <c r="Q264" s="339" t="str">
        <f t="shared" si="20"/>
        <v/>
      </c>
      <c r="R264" s="339" t="b">
        <f t="shared" si="21"/>
        <v>1</v>
      </c>
      <c r="S264" s="339" t="str">
        <f t="shared" si="22"/>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9"/>
        <v/>
      </c>
      <c r="O265" s="337" t="s">
        <v>19177</v>
      </c>
      <c r="P265" s="338"/>
      <c r="Q265" s="339" t="str">
        <f t="shared" si="20"/>
        <v/>
      </c>
      <c r="R265" s="339" t="b">
        <f t="shared" si="21"/>
        <v>1</v>
      </c>
      <c r="S265" s="339" t="str">
        <f t="shared" si="22"/>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9"/>
        <v/>
      </c>
      <c r="O266" s="337" t="s">
        <v>19177</v>
      </c>
      <c r="P266" s="338"/>
      <c r="Q266" s="339" t="str">
        <f t="shared" si="20"/>
        <v/>
      </c>
      <c r="R266" s="339" t="b">
        <f t="shared" si="21"/>
        <v>1</v>
      </c>
      <c r="S266" s="339" t="str">
        <f t="shared" si="22"/>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9"/>
        <v/>
      </c>
      <c r="O267" s="337" t="s">
        <v>19177</v>
      </c>
      <c r="P267" s="338"/>
      <c r="Q267" s="339" t="str">
        <f t="shared" si="20"/>
        <v/>
      </c>
      <c r="R267" s="339" t="b">
        <f t="shared" si="21"/>
        <v>1</v>
      </c>
      <c r="S267" s="339" t="str">
        <f t="shared" si="22"/>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9"/>
        <v/>
      </c>
      <c r="O268" s="337" t="s">
        <v>19177</v>
      </c>
      <c r="P268" s="338"/>
      <c r="Q268" s="339" t="str">
        <f t="shared" si="20"/>
        <v/>
      </c>
      <c r="R268" s="339" t="b">
        <f t="shared" si="21"/>
        <v>1</v>
      </c>
      <c r="S268" s="339" t="str">
        <f t="shared" si="22"/>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9"/>
        <v/>
      </c>
      <c r="O269" s="337" t="s">
        <v>19177</v>
      </c>
      <c r="P269" s="338"/>
      <c r="Q269" s="339" t="str">
        <f t="shared" si="20"/>
        <v/>
      </c>
      <c r="R269" s="339" t="b">
        <f t="shared" si="21"/>
        <v>1</v>
      </c>
      <c r="S269" s="339" t="str">
        <f t="shared" si="22"/>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9"/>
        <v/>
      </c>
      <c r="O270" s="337" t="s">
        <v>19177</v>
      </c>
      <c r="P270" s="338"/>
      <c r="Q270" s="339" t="str">
        <f t="shared" si="20"/>
        <v/>
      </c>
      <c r="R270" s="339" t="b">
        <f t="shared" si="21"/>
        <v>1</v>
      </c>
      <c r="S270" s="339" t="str">
        <f t="shared" si="22"/>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9"/>
        <v/>
      </c>
      <c r="O271" s="337" t="s">
        <v>19177</v>
      </c>
      <c r="P271" s="338"/>
      <c r="Q271" s="339" t="str">
        <f t="shared" si="20"/>
        <v/>
      </c>
      <c r="R271" s="339" t="b">
        <f t="shared" si="21"/>
        <v>1</v>
      </c>
      <c r="S271" s="339" t="str">
        <f t="shared" si="22"/>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9"/>
        <v/>
      </c>
      <c r="O272" s="337" t="s">
        <v>19177</v>
      </c>
      <c r="P272" s="338"/>
      <c r="Q272" s="339" t="str">
        <f t="shared" si="20"/>
        <v/>
      </c>
      <c r="R272" s="339" t="b">
        <f t="shared" si="21"/>
        <v>1</v>
      </c>
      <c r="S272" s="339" t="str">
        <f t="shared" si="22"/>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9"/>
        <v/>
      </c>
      <c r="O273" s="337" t="s">
        <v>19177</v>
      </c>
      <c r="P273" s="338"/>
      <c r="Q273" s="339" t="str">
        <f t="shared" si="20"/>
        <v/>
      </c>
      <c r="R273" s="339" t="b">
        <f t="shared" si="21"/>
        <v>1</v>
      </c>
      <c r="S273" s="339" t="str">
        <f t="shared" si="22"/>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9"/>
        <v/>
      </c>
      <c r="O274" s="337" t="s">
        <v>19177</v>
      </c>
      <c r="P274" s="338"/>
      <c r="Q274" s="339" t="str">
        <f t="shared" si="20"/>
        <v/>
      </c>
      <c r="R274" s="339" t="b">
        <f t="shared" si="21"/>
        <v>1</v>
      </c>
      <c r="S274" s="339" t="str">
        <f t="shared" si="22"/>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9"/>
        <v/>
      </c>
      <c r="O275" s="337" t="s">
        <v>19177</v>
      </c>
      <c r="P275" s="338"/>
      <c r="Q275" s="339" t="str">
        <f t="shared" si="20"/>
        <v/>
      </c>
      <c r="R275" s="339" t="b">
        <f t="shared" si="21"/>
        <v>1</v>
      </c>
      <c r="S275" s="339" t="str">
        <f t="shared" si="22"/>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9"/>
        <v/>
      </c>
      <c r="O276" s="337" t="s">
        <v>19177</v>
      </c>
      <c r="P276" s="338"/>
      <c r="Q276" s="339" t="str">
        <f t="shared" si="20"/>
        <v/>
      </c>
      <c r="R276" s="339" t="b">
        <f t="shared" si="21"/>
        <v>1</v>
      </c>
      <c r="S276" s="339" t="str">
        <f t="shared" si="22"/>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9"/>
        <v/>
      </c>
      <c r="O277" s="337" t="s">
        <v>19177</v>
      </c>
      <c r="P277" s="338"/>
      <c r="Q277" s="339" t="str">
        <f t="shared" si="20"/>
        <v/>
      </c>
      <c r="R277" s="339" t="b">
        <f t="shared" si="21"/>
        <v>1</v>
      </c>
      <c r="S277" s="339" t="str">
        <f t="shared" si="22"/>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9"/>
        <v/>
      </c>
      <c r="O278" s="337" t="s">
        <v>19177</v>
      </c>
      <c r="P278" s="338"/>
      <c r="Q278" s="339" t="str">
        <f t="shared" si="20"/>
        <v/>
      </c>
      <c r="R278" s="339" t="b">
        <f t="shared" si="21"/>
        <v>1</v>
      </c>
      <c r="S278" s="339" t="str">
        <f t="shared" si="22"/>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9"/>
        <v/>
      </c>
      <c r="O279" s="337" t="s">
        <v>19177</v>
      </c>
      <c r="P279" s="338"/>
      <c r="Q279" s="339" t="str">
        <f t="shared" si="20"/>
        <v/>
      </c>
      <c r="R279" s="339" t="b">
        <f t="shared" si="21"/>
        <v>1</v>
      </c>
      <c r="S279" s="339" t="str">
        <f t="shared" si="22"/>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9"/>
        <v/>
      </c>
      <c r="O280" s="337" t="s">
        <v>19177</v>
      </c>
      <c r="P280" s="338"/>
      <c r="Q280" s="339" t="str">
        <f t="shared" si="20"/>
        <v/>
      </c>
      <c r="R280" s="339" t="b">
        <f t="shared" si="21"/>
        <v>1</v>
      </c>
      <c r="S280" s="339" t="str">
        <f t="shared" si="22"/>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9"/>
        <v/>
      </c>
      <c r="O281" s="337" t="s">
        <v>19177</v>
      </c>
      <c r="P281" s="338"/>
      <c r="Q281" s="339" t="str">
        <f t="shared" si="20"/>
        <v/>
      </c>
      <c r="R281" s="339" t="b">
        <f t="shared" si="21"/>
        <v>1</v>
      </c>
      <c r="S281" s="339" t="str">
        <f t="shared" si="22"/>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9"/>
        <v/>
      </c>
      <c r="O282" s="337" t="s">
        <v>19177</v>
      </c>
      <c r="P282" s="338"/>
      <c r="Q282" s="339" t="str">
        <f t="shared" si="20"/>
        <v/>
      </c>
      <c r="R282" s="339" t="b">
        <f t="shared" si="21"/>
        <v>1</v>
      </c>
      <c r="S282" s="339" t="str">
        <f t="shared" si="22"/>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9"/>
        <v/>
      </c>
      <c r="O283" s="337" t="s">
        <v>19177</v>
      </c>
      <c r="P283" s="338"/>
      <c r="Q283" s="339" t="str">
        <f t="shared" si="20"/>
        <v/>
      </c>
      <c r="R283" s="339" t="b">
        <f t="shared" si="21"/>
        <v>1</v>
      </c>
      <c r="S283" s="339" t="str">
        <f t="shared" si="22"/>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9"/>
        <v/>
      </c>
      <c r="O284" s="337" t="s">
        <v>19177</v>
      </c>
      <c r="P284" s="338"/>
      <c r="Q284" s="339" t="str">
        <f t="shared" si="20"/>
        <v/>
      </c>
      <c r="R284" s="339" t="b">
        <f t="shared" si="21"/>
        <v>1</v>
      </c>
      <c r="S284" s="339" t="str">
        <f t="shared" si="22"/>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9"/>
        <v/>
      </c>
      <c r="O285" s="337" t="s">
        <v>19177</v>
      </c>
      <c r="P285" s="338"/>
      <c r="Q285" s="339" t="str">
        <f t="shared" si="20"/>
        <v/>
      </c>
      <c r="R285" s="339" t="b">
        <f t="shared" si="21"/>
        <v>1</v>
      </c>
      <c r="S285" s="339" t="str">
        <f t="shared" si="22"/>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9"/>
        <v/>
      </c>
      <c r="O286" s="337" t="s">
        <v>19177</v>
      </c>
      <c r="P286" s="338"/>
      <c r="Q286" s="339" t="str">
        <f t="shared" si="20"/>
        <v/>
      </c>
      <c r="R286" s="339" t="b">
        <f t="shared" si="21"/>
        <v>1</v>
      </c>
      <c r="S286" s="339" t="str">
        <f t="shared" si="22"/>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9"/>
        <v/>
      </c>
      <c r="O287" s="337" t="s">
        <v>19177</v>
      </c>
      <c r="P287" s="338"/>
      <c r="Q287" s="339" t="str">
        <f t="shared" si="20"/>
        <v/>
      </c>
      <c r="R287" s="339" t="b">
        <f t="shared" si="21"/>
        <v>1</v>
      </c>
      <c r="S287" s="339" t="str">
        <f t="shared" si="22"/>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9"/>
        <v/>
      </c>
      <c r="O288" s="337" t="s">
        <v>19177</v>
      </c>
      <c r="P288" s="338"/>
      <c r="Q288" s="339" t="str">
        <f t="shared" si="20"/>
        <v/>
      </c>
      <c r="R288" s="339" t="b">
        <f t="shared" si="21"/>
        <v>1</v>
      </c>
      <c r="S288" s="339" t="str">
        <f t="shared" si="22"/>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9"/>
        <v/>
      </c>
      <c r="O289" s="337" t="s">
        <v>19177</v>
      </c>
      <c r="P289" s="338"/>
      <c r="Q289" s="339" t="str">
        <f t="shared" si="20"/>
        <v/>
      </c>
      <c r="R289" s="339" t="b">
        <f t="shared" si="21"/>
        <v>1</v>
      </c>
      <c r="S289" s="339" t="str">
        <f t="shared" si="22"/>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9"/>
        <v/>
      </c>
      <c r="O290" s="337" t="s">
        <v>19177</v>
      </c>
      <c r="P290" s="338"/>
      <c r="Q290" s="339" t="str">
        <f t="shared" si="20"/>
        <v/>
      </c>
      <c r="R290" s="339" t="b">
        <f t="shared" si="21"/>
        <v>1</v>
      </c>
      <c r="S290" s="339" t="str">
        <f t="shared" si="22"/>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9"/>
        <v/>
      </c>
      <c r="O291" s="337" t="s">
        <v>19177</v>
      </c>
      <c r="P291" s="338"/>
      <c r="Q291" s="339" t="str">
        <f t="shared" si="20"/>
        <v/>
      </c>
      <c r="R291" s="339" t="b">
        <f t="shared" si="21"/>
        <v>1</v>
      </c>
      <c r="S291" s="339" t="str">
        <f t="shared" si="22"/>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9"/>
        <v/>
      </c>
      <c r="O292" s="337" t="s">
        <v>19177</v>
      </c>
      <c r="P292" s="338"/>
      <c r="Q292" s="339" t="str">
        <f t="shared" si="20"/>
        <v/>
      </c>
      <c r="R292" s="339" t="b">
        <f t="shared" si="21"/>
        <v>1</v>
      </c>
      <c r="S292" s="339" t="str">
        <f t="shared" si="22"/>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9"/>
        <v/>
      </c>
      <c r="O293" s="337" t="s">
        <v>19177</v>
      </c>
      <c r="P293" s="338"/>
      <c r="Q293" s="339" t="str">
        <f t="shared" si="20"/>
        <v/>
      </c>
      <c r="R293" s="339" t="b">
        <f t="shared" si="21"/>
        <v>1</v>
      </c>
      <c r="S293" s="339" t="str">
        <f t="shared" si="22"/>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9"/>
        <v/>
      </c>
      <c r="O294" s="337" t="s">
        <v>19177</v>
      </c>
      <c r="P294" s="338"/>
      <c r="Q294" s="339" t="str">
        <f t="shared" si="20"/>
        <v/>
      </c>
      <c r="R294" s="339" t="b">
        <f t="shared" si="21"/>
        <v>1</v>
      </c>
      <c r="S294" s="339" t="str">
        <f t="shared" si="22"/>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9"/>
        <v/>
      </c>
      <c r="O295" s="337" t="s">
        <v>19177</v>
      </c>
      <c r="P295" s="338"/>
      <c r="Q295" s="339" t="str">
        <f t="shared" si="20"/>
        <v/>
      </c>
      <c r="R295" s="339" t="b">
        <f t="shared" si="21"/>
        <v>1</v>
      </c>
      <c r="S295" s="339" t="str">
        <f t="shared" si="22"/>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9"/>
        <v/>
      </c>
      <c r="O296" s="337" t="s">
        <v>19177</v>
      </c>
      <c r="P296" s="338"/>
      <c r="Q296" s="339" t="str">
        <f t="shared" si="20"/>
        <v/>
      </c>
      <c r="R296" s="339" t="b">
        <f t="shared" si="21"/>
        <v>1</v>
      </c>
      <c r="S296" s="339" t="str">
        <f t="shared" si="22"/>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9"/>
        <v/>
      </c>
      <c r="O297" s="337" t="s">
        <v>19177</v>
      </c>
      <c r="P297" s="338"/>
      <c r="Q297" s="339" t="str">
        <f t="shared" si="20"/>
        <v/>
      </c>
      <c r="R297" s="339" t="b">
        <f t="shared" si="21"/>
        <v>1</v>
      </c>
      <c r="S297" s="339" t="str">
        <f t="shared" si="22"/>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9"/>
        <v/>
      </c>
      <c r="O298" s="337" t="s">
        <v>19177</v>
      </c>
      <c r="P298" s="338"/>
      <c r="Q298" s="339" t="str">
        <f t="shared" si="20"/>
        <v/>
      </c>
      <c r="R298" s="339" t="b">
        <f t="shared" si="21"/>
        <v>1</v>
      </c>
      <c r="S298" s="339" t="str">
        <f t="shared" si="22"/>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9"/>
        <v/>
      </c>
      <c r="O299" s="337" t="s">
        <v>19177</v>
      </c>
      <c r="P299" s="338"/>
      <c r="Q299" s="339" t="str">
        <f t="shared" si="20"/>
        <v/>
      </c>
      <c r="R299" s="339" t="b">
        <f t="shared" si="21"/>
        <v>1</v>
      </c>
      <c r="S299" s="339" t="str">
        <f t="shared" si="22"/>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9"/>
        <v/>
      </c>
      <c r="O300" s="337" t="s">
        <v>19177</v>
      </c>
      <c r="P300" s="338"/>
      <c r="Q300" s="339" t="str">
        <f t="shared" si="20"/>
        <v/>
      </c>
      <c r="R300" s="339" t="b">
        <f t="shared" si="21"/>
        <v>1</v>
      </c>
      <c r="S300" s="339" t="str">
        <f t="shared" si="22"/>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9"/>
        <v/>
      </c>
      <c r="O301" s="337" t="s">
        <v>19177</v>
      </c>
      <c r="P301" s="338"/>
      <c r="Q301" s="339" t="str">
        <f t="shared" si="20"/>
        <v/>
      </c>
      <c r="R301" s="339" t="b">
        <f t="shared" si="21"/>
        <v>1</v>
      </c>
      <c r="S301" s="339" t="str">
        <f t="shared" si="22"/>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9"/>
        <v/>
      </c>
      <c r="O302" s="337" t="s">
        <v>19177</v>
      </c>
      <c r="P302" s="338"/>
      <c r="Q302" s="339" t="str">
        <f t="shared" si="20"/>
        <v/>
      </c>
      <c r="R302" s="339" t="b">
        <f t="shared" si="21"/>
        <v>1</v>
      </c>
      <c r="S302" s="339" t="str">
        <f t="shared" si="22"/>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9"/>
        <v/>
      </c>
      <c r="O303" s="337" t="s">
        <v>19177</v>
      </c>
      <c r="P303" s="338"/>
      <c r="Q303" s="339" t="str">
        <f t="shared" si="20"/>
        <v/>
      </c>
      <c r="R303" s="339" t="b">
        <f t="shared" si="21"/>
        <v>1</v>
      </c>
      <c r="S303" s="339" t="str">
        <f t="shared" si="22"/>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9"/>
        <v/>
      </c>
      <c r="O304" s="337" t="s">
        <v>19177</v>
      </c>
      <c r="P304" s="338"/>
      <c r="Q304" s="339" t="str">
        <f t="shared" si="20"/>
        <v/>
      </c>
      <c r="R304" s="339" t="b">
        <f t="shared" si="21"/>
        <v>1</v>
      </c>
      <c r="S304" s="339" t="str">
        <f t="shared" si="22"/>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9"/>
        <v/>
      </c>
      <c r="O305" s="337" t="s">
        <v>19177</v>
      </c>
      <c r="P305" s="338"/>
      <c r="Q305" s="339" t="str">
        <f t="shared" si="20"/>
        <v/>
      </c>
      <c r="R305" s="339" t="b">
        <f t="shared" si="21"/>
        <v>1</v>
      </c>
      <c r="S305" s="339" t="str">
        <f t="shared" si="22"/>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9"/>
        <v/>
      </c>
      <c r="O306" s="337" t="s">
        <v>19177</v>
      </c>
      <c r="P306" s="338"/>
      <c r="Q306" s="339" t="str">
        <f t="shared" si="20"/>
        <v/>
      </c>
      <c r="R306" s="339" t="b">
        <f t="shared" si="21"/>
        <v>1</v>
      </c>
      <c r="S306" s="339" t="str">
        <f t="shared" si="22"/>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9"/>
        <v/>
      </c>
      <c r="O307" s="337" t="s">
        <v>19177</v>
      </c>
      <c r="P307" s="338"/>
      <c r="Q307" s="339" t="str">
        <f t="shared" si="20"/>
        <v/>
      </c>
      <c r="R307" s="339" t="b">
        <f t="shared" si="21"/>
        <v>1</v>
      </c>
      <c r="S307" s="339" t="str">
        <f t="shared" si="22"/>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9"/>
        <v/>
      </c>
      <c r="O308" s="337" t="s">
        <v>19177</v>
      </c>
      <c r="P308" s="338"/>
      <c r="Q308" s="339" t="str">
        <f t="shared" si="20"/>
        <v/>
      </c>
      <c r="R308" s="339" t="b">
        <f t="shared" si="21"/>
        <v>1</v>
      </c>
      <c r="S308" s="339" t="str">
        <f t="shared" si="22"/>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9"/>
        <v/>
      </c>
      <c r="O309" s="337" t="s">
        <v>19177</v>
      </c>
      <c r="P309" s="338"/>
      <c r="Q309" s="339" t="str">
        <f t="shared" si="20"/>
        <v/>
      </c>
      <c r="R309" s="339" t="b">
        <f t="shared" si="21"/>
        <v>1</v>
      </c>
      <c r="S309" s="339" t="str">
        <f t="shared" si="22"/>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9"/>
        <v/>
      </c>
      <c r="O310" s="337" t="s">
        <v>19177</v>
      </c>
      <c r="P310" s="338"/>
      <c r="Q310" s="339" t="str">
        <f t="shared" si="20"/>
        <v/>
      </c>
      <c r="R310" s="339" t="b">
        <f t="shared" si="21"/>
        <v>1</v>
      </c>
      <c r="S310" s="339" t="str">
        <f t="shared" si="22"/>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9"/>
        <v/>
      </c>
      <c r="O311" s="337" t="s">
        <v>19177</v>
      </c>
      <c r="P311" s="338"/>
      <c r="Q311" s="339" t="str">
        <f t="shared" si="20"/>
        <v/>
      </c>
      <c r="R311" s="339" t="b">
        <f t="shared" si="21"/>
        <v>1</v>
      </c>
      <c r="S311" s="339" t="str">
        <f t="shared" si="22"/>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9"/>
        <v/>
      </c>
      <c r="O312" s="337" t="s">
        <v>19177</v>
      </c>
      <c r="P312" s="338"/>
      <c r="Q312" s="339" t="str">
        <f t="shared" si="20"/>
        <v/>
      </c>
      <c r="R312" s="339" t="b">
        <f t="shared" si="21"/>
        <v>1</v>
      </c>
      <c r="S312" s="339" t="str">
        <f t="shared" si="22"/>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9"/>
        <v/>
      </c>
      <c r="O313" s="337" t="s">
        <v>19177</v>
      </c>
      <c r="P313" s="338"/>
      <c r="Q313" s="339" t="str">
        <f t="shared" si="20"/>
        <v/>
      </c>
      <c r="R313" s="339" t="b">
        <f t="shared" si="21"/>
        <v>1</v>
      </c>
      <c r="S313" s="339" t="str">
        <f t="shared" si="22"/>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9"/>
        <v/>
      </c>
      <c r="O314" s="337" t="s">
        <v>19177</v>
      </c>
      <c r="P314" s="338"/>
      <c r="Q314" s="339" t="str">
        <f t="shared" si="20"/>
        <v/>
      </c>
      <c r="R314" s="339" t="b">
        <f t="shared" si="21"/>
        <v>1</v>
      </c>
      <c r="S314" s="339" t="str">
        <f t="shared" si="22"/>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9"/>
        <v/>
      </c>
      <c r="O315" s="337" t="s">
        <v>19177</v>
      </c>
      <c r="P315" s="338"/>
      <c r="Q315" s="339" t="str">
        <f t="shared" si="20"/>
        <v/>
      </c>
      <c r="R315" s="339" t="b">
        <f t="shared" si="21"/>
        <v>1</v>
      </c>
      <c r="S315" s="339" t="str">
        <f t="shared" si="22"/>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9"/>
        <v/>
      </c>
      <c r="O316" s="337" t="s">
        <v>19177</v>
      </c>
      <c r="P316" s="338"/>
      <c r="Q316" s="339" t="str">
        <f t="shared" si="20"/>
        <v/>
      </c>
      <c r="R316" s="339" t="b">
        <f t="shared" si="21"/>
        <v>1</v>
      </c>
      <c r="S316" s="339" t="str">
        <f t="shared" si="22"/>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9"/>
        <v/>
      </c>
      <c r="O317" s="337" t="s">
        <v>19177</v>
      </c>
      <c r="P317" s="338"/>
      <c r="Q317" s="339" t="str">
        <f t="shared" si="20"/>
        <v/>
      </c>
      <c r="R317" s="339" t="b">
        <f t="shared" si="21"/>
        <v>1</v>
      </c>
      <c r="S317" s="339" t="str">
        <f t="shared" si="22"/>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9"/>
        <v/>
      </c>
      <c r="O318" s="337" t="s">
        <v>19177</v>
      </c>
      <c r="P318" s="338"/>
      <c r="Q318" s="339" t="str">
        <f t="shared" si="20"/>
        <v/>
      </c>
      <c r="R318" s="339" t="b">
        <f t="shared" si="21"/>
        <v>1</v>
      </c>
      <c r="S318" s="339" t="str">
        <f t="shared" si="22"/>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9"/>
        <v/>
      </c>
      <c r="O319" s="337" t="s">
        <v>19177</v>
      </c>
      <c r="P319" s="338"/>
      <c r="Q319" s="339" t="str">
        <f t="shared" si="20"/>
        <v/>
      </c>
      <c r="R319" s="339" t="b">
        <f t="shared" si="21"/>
        <v>1</v>
      </c>
      <c r="S319" s="339" t="str">
        <f t="shared" si="22"/>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9"/>
        <v/>
      </c>
      <c r="O320" s="337" t="s">
        <v>19177</v>
      </c>
      <c r="P320" s="338"/>
      <c r="Q320" s="339" t="str">
        <f t="shared" si="20"/>
        <v/>
      </c>
      <c r="R320" s="339" t="b">
        <f t="shared" si="21"/>
        <v>1</v>
      </c>
      <c r="S320" s="339" t="str">
        <f t="shared" si="22"/>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9"/>
        <v/>
      </c>
      <c r="O321" s="337" t="s">
        <v>19177</v>
      </c>
      <c r="P321" s="338"/>
      <c r="Q321" s="339" t="str">
        <f t="shared" si="20"/>
        <v/>
      </c>
      <c r="R321" s="339" t="b">
        <f t="shared" si="21"/>
        <v>1</v>
      </c>
      <c r="S321" s="339" t="str">
        <f t="shared" si="22"/>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9"/>
        <v/>
      </c>
      <c r="O322" s="337" t="s">
        <v>19177</v>
      </c>
      <c r="P322" s="338"/>
      <c r="Q322" s="339" t="str">
        <f t="shared" si="20"/>
        <v/>
      </c>
      <c r="R322" s="339" t="b">
        <f t="shared" si="21"/>
        <v>1</v>
      </c>
      <c r="S322" s="339" t="str">
        <f t="shared" si="22"/>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9"/>
        <v/>
      </c>
      <c r="O323" s="337" t="s">
        <v>19177</v>
      </c>
      <c r="P323" s="338"/>
      <c r="Q323" s="339" t="str">
        <f t="shared" si="20"/>
        <v/>
      </c>
      <c r="R323" s="339" t="b">
        <f t="shared" si="21"/>
        <v>1</v>
      </c>
      <c r="S323" s="339" t="str">
        <f t="shared" si="22"/>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9"/>
        <v/>
      </c>
      <c r="O324" s="337" t="s">
        <v>19177</v>
      </c>
      <c r="P324" s="338"/>
      <c r="Q324" s="339" t="str">
        <f t="shared" si="20"/>
        <v/>
      </c>
      <c r="R324" s="339" t="b">
        <f t="shared" si="21"/>
        <v>1</v>
      </c>
      <c r="S324" s="339" t="str">
        <f t="shared" si="22"/>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3">IF(A325="","",IF(ISERROR(MATCH($F325,CL,0)),"Unknown",INDIRECT("'C'!$A$"&amp;MATCH($F325,CL,0)+1)))</f>
        <v/>
      </c>
      <c r="O325" s="337" t="s">
        <v>19177</v>
      </c>
      <c r="P325" s="338"/>
      <c r="Q325" s="339" t="str">
        <f t="shared" ref="Q325:Q388" si="24">A325&amp;B325</f>
        <v/>
      </c>
      <c r="R325" s="339" t="b">
        <f t="shared" ref="R325:R388" si="25">OR(ISBLANK(B325),ISBLANK(C325))</f>
        <v>1</v>
      </c>
      <c r="S325" s="339" t="str">
        <f t="shared" ref="S325:S388" si="26">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3"/>
        <v/>
      </c>
      <c r="O326" s="337" t="s">
        <v>19177</v>
      </c>
      <c r="P326" s="338"/>
      <c r="Q326" s="339" t="str">
        <f t="shared" si="24"/>
        <v/>
      </c>
      <c r="R326" s="339" t="b">
        <f t="shared" si="25"/>
        <v>1</v>
      </c>
      <c r="S326" s="339" t="str">
        <f t="shared" si="26"/>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3"/>
        <v/>
      </c>
      <c r="O327" s="337" t="s">
        <v>19177</v>
      </c>
      <c r="P327" s="338"/>
      <c r="Q327" s="339" t="str">
        <f t="shared" si="24"/>
        <v/>
      </c>
      <c r="R327" s="339" t="b">
        <f t="shared" si="25"/>
        <v>1</v>
      </c>
      <c r="S327" s="339" t="str">
        <f t="shared" si="26"/>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3"/>
        <v/>
      </c>
      <c r="O328" s="337" t="s">
        <v>19177</v>
      </c>
      <c r="P328" s="338"/>
      <c r="Q328" s="339" t="str">
        <f t="shared" si="24"/>
        <v/>
      </c>
      <c r="R328" s="339" t="b">
        <f t="shared" si="25"/>
        <v>1</v>
      </c>
      <c r="S328" s="339" t="str">
        <f t="shared" si="26"/>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3"/>
        <v/>
      </c>
      <c r="O329" s="337" t="s">
        <v>19177</v>
      </c>
      <c r="P329" s="338"/>
      <c r="Q329" s="339" t="str">
        <f t="shared" si="24"/>
        <v/>
      </c>
      <c r="R329" s="339" t="b">
        <f t="shared" si="25"/>
        <v>1</v>
      </c>
      <c r="S329" s="339" t="str">
        <f t="shared" si="26"/>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3"/>
        <v/>
      </c>
      <c r="O330" s="337" t="s">
        <v>19177</v>
      </c>
      <c r="P330" s="338"/>
      <c r="Q330" s="339" t="str">
        <f t="shared" si="24"/>
        <v/>
      </c>
      <c r="R330" s="339" t="b">
        <f t="shared" si="25"/>
        <v>1</v>
      </c>
      <c r="S330" s="339" t="str">
        <f t="shared" si="26"/>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3"/>
        <v/>
      </c>
      <c r="O331" s="337" t="s">
        <v>19177</v>
      </c>
      <c r="P331" s="338"/>
      <c r="Q331" s="339" t="str">
        <f t="shared" si="24"/>
        <v/>
      </c>
      <c r="R331" s="339" t="b">
        <f t="shared" si="25"/>
        <v>1</v>
      </c>
      <c r="S331" s="339" t="str">
        <f t="shared" si="26"/>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3"/>
        <v/>
      </c>
      <c r="O332" s="337" t="s">
        <v>19177</v>
      </c>
      <c r="P332" s="338"/>
      <c r="Q332" s="339" t="str">
        <f t="shared" si="24"/>
        <v/>
      </c>
      <c r="R332" s="339" t="b">
        <f t="shared" si="25"/>
        <v>1</v>
      </c>
      <c r="S332" s="339" t="str">
        <f t="shared" si="26"/>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3"/>
        <v/>
      </c>
      <c r="O333" s="337" t="s">
        <v>19177</v>
      </c>
      <c r="P333" s="338"/>
      <c r="Q333" s="339" t="str">
        <f t="shared" si="24"/>
        <v/>
      </c>
      <c r="R333" s="339" t="b">
        <f t="shared" si="25"/>
        <v>1</v>
      </c>
      <c r="S333" s="339" t="str">
        <f t="shared" si="26"/>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3"/>
        <v/>
      </c>
      <c r="O334" s="337" t="s">
        <v>19177</v>
      </c>
      <c r="P334" s="338"/>
      <c r="Q334" s="339" t="str">
        <f t="shared" si="24"/>
        <v/>
      </c>
      <c r="R334" s="339" t="b">
        <f t="shared" si="25"/>
        <v>1</v>
      </c>
      <c r="S334" s="339" t="str">
        <f t="shared" si="26"/>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3"/>
        <v/>
      </c>
      <c r="O335" s="337" t="s">
        <v>19177</v>
      </c>
      <c r="P335" s="338"/>
      <c r="Q335" s="339" t="str">
        <f t="shared" si="24"/>
        <v/>
      </c>
      <c r="R335" s="339" t="b">
        <f t="shared" si="25"/>
        <v>1</v>
      </c>
      <c r="S335" s="339" t="str">
        <f t="shared" si="26"/>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3"/>
        <v/>
      </c>
      <c r="O336" s="337" t="s">
        <v>19177</v>
      </c>
      <c r="P336" s="338"/>
      <c r="Q336" s="339" t="str">
        <f t="shared" si="24"/>
        <v/>
      </c>
      <c r="R336" s="339" t="b">
        <f t="shared" si="25"/>
        <v>1</v>
      </c>
      <c r="S336" s="339" t="str">
        <f t="shared" si="26"/>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3"/>
        <v/>
      </c>
      <c r="O337" s="337" t="s">
        <v>19177</v>
      </c>
      <c r="P337" s="338"/>
      <c r="Q337" s="339" t="str">
        <f t="shared" si="24"/>
        <v/>
      </c>
      <c r="R337" s="339" t="b">
        <f t="shared" si="25"/>
        <v>1</v>
      </c>
      <c r="S337" s="339" t="str">
        <f t="shared" si="26"/>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3"/>
        <v/>
      </c>
      <c r="O338" s="337" t="s">
        <v>19177</v>
      </c>
      <c r="P338" s="338"/>
      <c r="Q338" s="339" t="str">
        <f t="shared" si="24"/>
        <v/>
      </c>
      <c r="R338" s="339" t="b">
        <f t="shared" si="25"/>
        <v>1</v>
      </c>
      <c r="S338" s="339" t="str">
        <f t="shared" si="26"/>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3"/>
        <v/>
      </c>
      <c r="O339" s="337" t="s">
        <v>19177</v>
      </c>
      <c r="P339" s="338"/>
      <c r="Q339" s="339" t="str">
        <f t="shared" si="24"/>
        <v/>
      </c>
      <c r="R339" s="339" t="b">
        <f t="shared" si="25"/>
        <v>1</v>
      </c>
      <c r="S339" s="339" t="str">
        <f t="shared" si="26"/>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3"/>
        <v/>
      </c>
      <c r="O340" s="337" t="s">
        <v>19177</v>
      </c>
      <c r="P340" s="338"/>
      <c r="Q340" s="339" t="str">
        <f t="shared" si="24"/>
        <v/>
      </c>
      <c r="R340" s="339" t="b">
        <f t="shared" si="25"/>
        <v>1</v>
      </c>
      <c r="S340" s="339" t="str">
        <f t="shared" si="26"/>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3"/>
        <v/>
      </c>
      <c r="O341" s="337" t="s">
        <v>19177</v>
      </c>
      <c r="P341" s="338"/>
      <c r="Q341" s="339" t="str">
        <f t="shared" si="24"/>
        <v/>
      </c>
      <c r="R341" s="339" t="b">
        <f t="shared" si="25"/>
        <v>1</v>
      </c>
      <c r="S341" s="339" t="str">
        <f t="shared" si="26"/>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3"/>
        <v/>
      </c>
      <c r="O342" s="337" t="s">
        <v>19177</v>
      </c>
      <c r="P342" s="338"/>
      <c r="Q342" s="339" t="str">
        <f t="shared" si="24"/>
        <v/>
      </c>
      <c r="R342" s="339" t="b">
        <f t="shared" si="25"/>
        <v>1</v>
      </c>
      <c r="S342" s="339" t="str">
        <f t="shared" si="26"/>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3"/>
        <v/>
      </c>
      <c r="O343" s="337" t="s">
        <v>19177</v>
      </c>
      <c r="P343" s="338"/>
      <c r="Q343" s="339" t="str">
        <f t="shared" si="24"/>
        <v/>
      </c>
      <c r="R343" s="339" t="b">
        <f t="shared" si="25"/>
        <v>1</v>
      </c>
      <c r="S343" s="339" t="str">
        <f t="shared" si="26"/>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3"/>
        <v/>
      </c>
      <c r="O344" s="337" t="s">
        <v>19177</v>
      </c>
      <c r="P344" s="338"/>
      <c r="Q344" s="339" t="str">
        <f t="shared" si="24"/>
        <v/>
      </c>
      <c r="R344" s="339" t="b">
        <f t="shared" si="25"/>
        <v>1</v>
      </c>
      <c r="S344" s="339" t="str">
        <f t="shared" si="26"/>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3"/>
        <v/>
      </c>
      <c r="O345" s="337" t="s">
        <v>19177</v>
      </c>
      <c r="P345" s="338"/>
      <c r="Q345" s="339" t="str">
        <f t="shared" si="24"/>
        <v/>
      </c>
      <c r="R345" s="339" t="b">
        <f t="shared" si="25"/>
        <v>1</v>
      </c>
      <c r="S345" s="339" t="str">
        <f t="shared" si="26"/>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3"/>
        <v/>
      </c>
      <c r="O346" s="337" t="s">
        <v>19177</v>
      </c>
      <c r="P346" s="338"/>
      <c r="Q346" s="339" t="str">
        <f t="shared" si="24"/>
        <v/>
      </c>
      <c r="R346" s="339" t="b">
        <f t="shared" si="25"/>
        <v>1</v>
      </c>
      <c r="S346" s="339" t="str">
        <f t="shared" si="26"/>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3"/>
        <v/>
      </c>
      <c r="O347" s="337" t="s">
        <v>19177</v>
      </c>
      <c r="P347" s="338"/>
      <c r="Q347" s="339" t="str">
        <f t="shared" si="24"/>
        <v/>
      </c>
      <c r="R347" s="339" t="b">
        <f t="shared" si="25"/>
        <v>1</v>
      </c>
      <c r="S347" s="339" t="str">
        <f t="shared" si="26"/>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3"/>
        <v/>
      </c>
      <c r="O348" s="337" t="s">
        <v>19177</v>
      </c>
      <c r="P348" s="338"/>
      <c r="Q348" s="339" t="str">
        <f t="shared" si="24"/>
        <v/>
      </c>
      <c r="R348" s="339" t="b">
        <f t="shared" si="25"/>
        <v>1</v>
      </c>
      <c r="S348" s="339" t="str">
        <f t="shared" si="26"/>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3"/>
        <v/>
      </c>
      <c r="O349" s="337" t="s">
        <v>19177</v>
      </c>
      <c r="P349" s="338"/>
      <c r="Q349" s="339" t="str">
        <f t="shared" si="24"/>
        <v/>
      </c>
      <c r="R349" s="339" t="b">
        <f t="shared" si="25"/>
        <v>1</v>
      </c>
      <c r="S349" s="339" t="str">
        <f t="shared" si="26"/>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3"/>
        <v/>
      </c>
      <c r="O350" s="337" t="s">
        <v>19177</v>
      </c>
      <c r="P350" s="338"/>
      <c r="Q350" s="339" t="str">
        <f t="shared" si="24"/>
        <v/>
      </c>
      <c r="R350" s="339" t="b">
        <f t="shared" si="25"/>
        <v>1</v>
      </c>
      <c r="S350" s="339" t="str">
        <f t="shared" si="26"/>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3"/>
        <v/>
      </c>
      <c r="O351" s="337" t="s">
        <v>19177</v>
      </c>
      <c r="P351" s="338"/>
      <c r="Q351" s="339" t="str">
        <f t="shared" si="24"/>
        <v/>
      </c>
      <c r="R351" s="339" t="b">
        <f t="shared" si="25"/>
        <v>1</v>
      </c>
      <c r="S351" s="339" t="str">
        <f t="shared" si="26"/>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3"/>
        <v/>
      </c>
      <c r="O352" s="337" t="s">
        <v>19177</v>
      </c>
      <c r="P352" s="338"/>
      <c r="Q352" s="339" t="str">
        <f t="shared" si="24"/>
        <v/>
      </c>
      <c r="R352" s="339" t="b">
        <f t="shared" si="25"/>
        <v>1</v>
      </c>
      <c r="S352" s="339" t="str">
        <f t="shared" si="26"/>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3"/>
        <v/>
      </c>
      <c r="O353" s="337" t="s">
        <v>19177</v>
      </c>
      <c r="P353" s="338"/>
      <c r="Q353" s="339" t="str">
        <f t="shared" si="24"/>
        <v/>
      </c>
      <c r="R353" s="339" t="b">
        <f t="shared" si="25"/>
        <v>1</v>
      </c>
      <c r="S353" s="339" t="str">
        <f t="shared" si="26"/>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3"/>
        <v/>
      </c>
      <c r="O354" s="337" t="s">
        <v>19177</v>
      </c>
      <c r="P354" s="338"/>
      <c r="Q354" s="339" t="str">
        <f t="shared" si="24"/>
        <v/>
      </c>
      <c r="R354" s="339" t="b">
        <f t="shared" si="25"/>
        <v>1</v>
      </c>
      <c r="S354" s="339" t="str">
        <f t="shared" si="26"/>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3"/>
        <v/>
      </c>
      <c r="O355" s="337" t="s">
        <v>19177</v>
      </c>
      <c r="P355" s="338"/>
      <c r="Q355" s="339" t="str">
        <f t="shared" si="24"/>
        <v/>
      </c>
      <c r="R355" s="339" t="b">
        <f t="shared" si="25"/>
        <v>1</v>
      </c>
      <c r="S355" s="339" t="str">
        <f t="shared" si="26"/>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3"/>
        <v/>
      </c>
      <c r="O356" s="337" t="s">
        <v>19177</v>
      </c>
      <c r="P356" s="338"/>
      <c r="Q356" s="339" t="str">
        <f t="shared" si="24"/>
        <v/>
      </c>
      <c r="R356" s="339" t="b">
        <f t="shared" si="25"/>
        <v>1</v>
      </c>
      <c r="S356" s="339" t="str">
        <f t="shared" si="26"/>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3"/>
        <v/>
      </c>
      <c r="O357" s="337" t="s">
        <v>19177</v>
      </c>
      <c r="P357" s="338"/>
      <c r="Q357" s="339" t="str">
        <f t="shared" si="24"/>
        <v/>
      </c>
      <c r="R357" s="339" t="b">
        <f t="shared" si="25"/>
        <v>1</v>
      </c>
      <c r="S357" s="339" t="str">
        <f t="shared" si="26"/>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3"/>
        <v/>
      </c>
      <c r="O358" s="337" t="s">
        <v>19177</v>
      </c>
      <c r="P358" s="338"/>
      <c r="Q358" s="339" t="str">
        <f t="shared" si="24"/>
        <v/>
      </c>
      <c r="R358" s="339" t="b">
        <f t="shared" si="25"/>
        <v>1</v>
      </c>
      <c r="S358" s="339" t="str">
        <f t="shared" si="26"/>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3"/>
        <v/>
      </c>
      <c r="O359" s="337" t="s">
        <v>19177</v>
      </c>
      <c r="P359" s="338"/>
      <c r="Q359" s="339" t="str">
        <f t="shared" si="24"/>
        <v/>
      </c>
      <c r="R359" s="339" t="b">
        <f t="shared" si="25"/>
        <v>1</v>
      </c>
      <c r="S359" s="339" t="str">
        <f t="shared" si="26"/>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3"/>
        <v/>
      </c>
      <c r="O360" s="337" t="s">
        <v>19177</v>
      </c>
      <c r="P360" s="338"/>
      <c r="Q360" s="339" t="str">
        <f t="shared" si="24"/>
        <v/>
      </c>
      <c r="R360" s="339" t="b">
        <f t="shared" si="25"/>
        <v>1</v>
      </c>
      <c r="S360" s="339" t="str">
        <f t="shared" si="26"/>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3"/>
        <v/>
      </c>
      <c r="O361" s="337" t="s">
        <v>19177</v>
      </c>
      <c r="P361" s="338"/>
      <c r="Q361" s="339" t="str">
        <f t="shared" si="24"/>
        <v/>
      </c>
      <c r="R361" s="339" t="b">
        <f t="shared" si="25"/>
        <v>1</v>
      </c>
      <c r="S361" s="339" t="str">
        <f t="shared" si="26"/>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3"/>
        <v/>
      </c>
      <c r="O362" s="337" t="s">
        <v>19177</v>
      </c>
      <c r="P362" s="338"/>
      <c r="Q362" s="339" t="str">
        <f t="shared" si="24"/>
        <v/>
      </c>
      <c r="R362" s="339" t="b">
        <f t="shared" si="25"/>
        <v>1</v>
      </c>
      <c r="S362" s="339" t="str">
        <f t="shared" si="26"/>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3"/>
        <v/>
      </c>
      <c r="O363" s="337" t="s">
        <v>19177</v>
      </c>
      <c r="P363" s="338"/>
      <c r="Q363" s="339" t="str">
        <f t="shared" si="24"/>
        <v/>
      </c>
      <c r="R363" s="339" t="b">
        <f t="shared" si="25"/>
        <v>1</v>
      </c>
      <c r="S363" s="339" t="str">
        <f t="shared" si="26"/>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3"/>
        <v/>
      </c>
      <c r="O364" s="337" t="s">
        <v>19177</v>
      </c>
      <c r="P364" s="338"/>
      <c r="Q364" s="339" t="str">
        <f t="shared" si="24"/>
        <v/>
      </c>
      <c r="R364" s="339" t="b">
        <f t="shared" si="25"/>
        <v>1</v>
      </c>
      <c r="S364" s="339" t="str">
        <f t="shared" si="26"/>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3"/>
        <v/>
      </c>
      <c r="O365" s="337" t="s">
        <v>19177</v>
      </c>
      <c r="P365" s="338"/>
      <c r="Q365" s="339" t="str">
        <f t="shared" si="24"/>
        <v/>
      </c>
      <c r="R365" s="339" t="b">
        <f t="shared" si="25"/>
        <v>1</v>
      </c>
      <c r="S365" s="339" t="str">
        <f t="shared" si="26"/>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3"/>
        <v/>
      </c>
      <c r="O366" s="337" t="s">
        <v>19177</v>
      </c>
      <c r="P366" s="338"/>
      <c r="Q366" s="339" t="str">
        <f t="shared" si="24"/>
        <v/>
      </c>
      <c r="R366" s="339" t="b">
        <f t="shared" si="25"/>
        <v>1</v>
      </c>
      <c r="S366" s="339" t="str">
        <f t="shared" si="26"/>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3"/>
        <v/>
      </c>
      <c r="O367" s="337" t="s">
        <v>19177</v>
      </c>
      <c r="P367" s="338"/>
      <c r="Q367" s="339" t="str">
        <f t="shared" si="24"/>
        <v/>
      </c>
      <c r="R367" s="339" t="b">
        <f t="shared" si="25"/>
        <v>1</v>
      </c>
      <c r="S367" s="339" t="str">
        <f t="shared" si="26"/>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3"/>
        <v/>
      </c>
      <c r="O368" s="337" t="s">
        <v>19177</v>
      </c>
      <c r="P368" s="338"/>
      <c r="Q368" s="339" t="str">
        <f t="shared" si="24"/>
        <v/>
      </c>
      <c r="R368" s="339" t="b">
        <f t="shared" si="25"/>
        <v>1</v>
      </c>
      <c r="S368" s="339" t="str">
        <f t="shared" si="26"/>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3"/>
        <v/>
      </c>
      <c r="O369" s="337" t="s">
        <v>19177</v>
      </c>
      <c r="P369" s="338"/>
      <c r="Q369" s="339" t="str">
        <f t="shared" si="24"/>
        <v/>
      </c>
      <c r="R369" s="339" t="b">
        <f t="shared" si="25"/>
        <v>1</v>
      </c>
      <c r="S369" s="339" t="str">
        <f t="shared" si="26"/>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3"/>
        <v/>
      </c>
      <c r="O370" s="337" t="s">
        <v>19177</v>
      </c>
      <c r="P370" s="338"/>
      <c r="Q370" s="339" t="str">
        <f t="shared" si="24"/>
        <v/>
      </c>
      <c r="R370" s="339" t="b">
        <f t="shared" si="25"/>
        <v>1</v>
      </c>
      <c r="S370" s="339" t="str">
        <f t="shared" si="26"/>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3"/>
        <v/>
      </c>
      <c r="O371" s="337" t="s">
        <v>19177</v>
      </c>
      <c r="P371" s="338"/>
      <c r="Q371" s="339" t="str">
        <f t="shared" si="24"/>
        <v/>
      </c>
      <c r="R371" s="339" t="b">
        <f t="shared" si="25"/>
        <v>1</v>
      </c>
      <c r="S371" s="339" t="str">
        <f t="shared" si="26"/>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3"/>
        <v/>
      </c>
      <c r="O372" s="337" t="s">
        <v>19177</v>
      </c>
      <c r="P372" s="338"/>
      <c r="Q372" s="339" t="str">
        <f t="shared" si="24"/>
        <v/>
      </c>
      <c r="R372" s="339" t="b">
        <f t="shared" si="25"/>
        <v>1</v>
      </c>
      <c r="S372" s="339" t="str">
        <f t="shared" si="26"/>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3"/>
        <v/>
      </c>
      <c r="O373" s="337" t="s">
        <v>19177</v>
      </c>
      <c r="P373" s="338"/>
      <c r="Q373" s="339" t="str">
        <f t="shared" si="24"/>
        <v/>
      </c>
      <c r="R373" s="339" t="b">
        <f t="shared" si="25"/>
        <v>1</v>
      </c>
      <c r="S373" s="339" t="str">
        <f t="shared" si="26"/>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3"/>
        <v/>
      </c>
      <c r="O374" s="337" t="s">
        <v>19177</v>
      </c>
      <c r="P374" s="338"/>
      <c r="Q374" s="339" t="str">
        <f t="shared" si="24"/>
        <v/>
      </c>
      <c r="R374" s="339" t="b">
        <f t="shared" si="25"/>
        <v>1</v>
      </c>
      <c r="S374" s="339" t="str">
        <f t="shared" si="26"/>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3"/>
        <v/>
      </c>
      <c r="O375" s="337" t="s">
        <v>19177</v>
      </c>
      <c r="P375" s="338"/>
      <c r="Q375" s="339" t="str">
        <f t="shared" si="24"/>
        <v/>
      </c>
      <c r="R375" s="339" t="b">
        <f t="shared" si="25"/>
        <v>1</v>
      </c>
      <c r="S375" s="339" t="str">
        <f t="shared" si="26"/>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3"/>
        <v/>
      </c>
      <c r="O376" s="337" t="s">
        <v>19177</v>
      </c>
      <c r="P376" s="338"/>
      <c r="Q376" s="339" t="str">
        <f t="shared" si="24"/>
        <v/>
      </c>
      <c r="R376" s="339" t="b">
        <f t="shared" si="25"/>
        <v>1</v>
      </c>
      <c r="S376" s="339" t="str">
        <f t="shared" si="26"/>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3"/>
        <v/>
      </c>
      <c r="O377" s="337" t="s">
        <v>19177</v>
      </c>
      <c r="P377" s="338"/>
      <c r="Q377" s="339" t="str">
        <f t="shared" si="24"/>
        <v/>
      </c>
      <c r="R377" s="339" t="b">
        <f t="shared" si="25"/>
        <v>1</v>
      </c>
      <c r="S377" s="339" t="str">
        <f t="shared" si="26"/>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3"/>
        <v/>
      </c>
      <c r="O378" s="337" t="s">
        <v>19177</v>
      </c>
      <c r="P378" s="338"/>
      <c r="Q378" s="339" t="str">
        <f t="shared" si="24"/>
        <v/>
      </c>
      <c r="R378" s="339" t="b">
        <f t="shared" si="25"/>
        <v>1</v>
      </c>
      <c r="S378" s="339" t="str">
        <f t="shared" si="26"/>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3"/>
        <v/>
      </c>
      <c r="O379" s="337" t="s">
        <v>19177</v>
      </c>
      <c r="P379" s="338"/>
      <c r="Q379" s="339" t="str">
        <f t="shared" si="24"/>
        <v/>
      </c>
      <c r="R379" s="339" t="b">
        <f t="shared" si="25"/>
        <v>1</v>
      </c>
      <c r="S379" s="339" t="str">
        <f t="shared" si="26"/>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3"/>
        <v/>
      </c>
      <c r="O380" s="337" t="s">
        <v>19177</v>
      </c>
      <c r="P380" s="338"/>
      <c r="Q380" s="339" t="str">
        <f t="shared" si="24"/>
        <v/>
      </c>
      <c r="R380" s="339" t="b">
        <f t="shared" si="25"/>
        <v>1</v>
      </c>
      <c r="S380" s="339" t="str">
        <f t="shared" si="26"/>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3"/>
        <v/>
      </c>
      <c r="O381" s="337" t="s">
        <v>19177</v>
      </c>
      <c r="P381" s="338"/>
      <c r="Q381" s="339" t="str">
        <f t="shared" si="24"/>
        <v/>
      </c>
      <c r="R381" s="339" t="b">
        <f t="shared" si="25"/>
        <v>1</v>
      </c>
      <c r="S381" s="339" t="str">
        <f t="shared" si="26"/>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3"/>
        <v/>
      </c>
      <c r="O382" s="337" t="s">
        <v>19177</v>
      </c>
      <c r="P382" s="338"/>
      <c r="Q382" s="339" t="str">
        <f t="shared" si="24"/>
        <v/>
      </c>
      <c r="R382" s="339" t="b">
        <f t="shared" si="25"/>
        <v>1</v>
      </c>
      <c r="S382" s="339" t="str">
        <f t="shared" si="26"/>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3"/>
        <v/>
      </c>
      <c r="O383" s="337" t="s">
        <v>19177</v>
      </c>
      <c r="P383" s="338"/>
      <c r="Q383" s="339" t="str">
        <f t="shared" si="24"/>
        <v/>
      </c>
      <c r="R383" s="339" t="b">
        <f t="shared" si="25"/>
        <v>1</v>
      </c>
      <c r="S383" s="339" t="str">
        <f t="shared" si="26"/>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3"/>
        <v/>
      </c>
      <c r="O384" s="337" t="s">
        <v>19177</v>
      </c>
      <c r="P384" s="338"/>
      <c r="Q384" s="339" t="str">
        <f t="shared" si="24"/>
        <v/>
      </c>
      <c r="R384" s="339" t="b">
        <f t="shared" si="25"/>
        <v>1</v>
      </c>
      <c r="S384" s="339" t="str">
        <f t="shared" si="26"/>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3"/>
        <v/>
      </c>
      <c r="O385" s="337" t="s">
        <v>19177</v>
      </c>
      <c r="P385" s="338"/>
      <c r="Q385" s="339" t="str">
        <f t="shared" si="24"/>
        <v/>
      </c>
      <c r="R385" s="339" t="b">
        <f t="shared" si="25"/>
        <v>1</v>
      </c>
      <c r="S385" s="339" t="str">
        <f t="shared" si="26"/>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3"/>
        <v/>
      </c>
      <c r="O386" s="337" t="s">
        <v>19177</v>
      </c>
      <c r="P386" s="338"/>
      <c r="Q386" s="339" t="str">
        <f t="shared" si="24"/>
        <v/>
      </c>
      <c r="R386" s="339" t="b">
        <f t="shared" si="25"/>
        <v>1</v>
      </c>
      <c r="S386" s="339" t="str">
        <f t="shared" si="26"/>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3"/>
        <v/>
      </c>
      <c r="O387" s="337" t="s">
        <v>19177</v>
      </c>
      <c r="P387" s="338"/>
      <c r="Q387" s="339" t="str">
        <f t="shared" si="24"/>
        <v/>
      </c>
      <c r="R387" s="339" t="b">
        <f t="shared" si="25"/>
        <v>1</v>
      </c>
      <c r="S387" s="339" t="str">
        <f t="shared" si="26"/>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3"/>
        <v/>
      </c>
      <c r="O388" s="337" t="s">
        <v>19177</v>
      </c>
      <c r="P388" s="338"/>
      <c r="Q388" s="339" t="str">
        <f t="shared" si="24"/>
        <v/>
      </c>
      <c r="R388" s="339" t="b">
        <f t="shared" si="25"/>
        <v>1</v>
      </c>
      <c r="S388" s="339" t="str">
        <f t="shared" si="26"/>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7">IF(A389="","",IF(ISERROR(MATCH($F389,CL,0)),"Unknown",INDIRECT("'C'!$A$"&amp;MATCH($F389,CL,0)+1)))</f>
        <v/>
      </c>
      <c r="O389" s="337" t="s">
        <v>19177</v>
      </c>
      <c r="P389" s="338"/>
      <c r="Q389" s="339" t="str">
        <f t="shared" ref="Q389:Q452" si="28">A389&amp;B389</f>
        <v/>
      </c>
      <c r="R389" s="339" t="b">
        <f t="shared" ref="R389:R452" si="29">OR(ISBLANK(B389),ISBLANK(C389))</f>
        <v>1</v>
      </c>
      <c r="S389" s="339" t="str">
        <f t="shared" ref="S389:S452" si="30">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7"/>
        <v/>
      </c>
      <c r="O390" s="337" t="s">
        <v>19177</v>
      </c>
      <c r="P390" s="338"/>
      <c r="Q390" s="339" t="str">
        <f t="shared" si="28"/>
        <v/>
      </c>
      <c r="R390" s="339" t="b">
        <f t="shared" si="29"/>
        <v>1</v>
      </c>
      <c r="S390" s="339" t="str">
        <f t="shared" si="30"/>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7"/>
        <v/>
      </c>
      <c r="O391" s="337" t="s">
        <v>19177</v>
      </c>
      <c r="P391" s="338"/>
      <c r="Q391" s="339" t="str">
        <f t="shared" si="28"/>
        <v/>
      </c>
      <c r="R391" s="339" t="b">
        <f t="shared" si="29"/>
        <v>1</v>
      </c>
      <c r="S391" s="339" t="str">
        <f t="shared" si="30"/>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7"/>
        <v/>
      </c>
      <c r="O392" s="337" t="s">
        <v>19177</v>
      </c>
      <c r="P392" s="338"/>
      <c r="Q392" s="339" t="str">
        <f t="shared" si="28"/>
        <v/>
      </c>
      <c r="R392" s="339" t="b">
        <f t="shared" si="29"/>
        <v>1</v>
      </c>
      <c r="S392" s="339" t="str">
        <f t="shared" si="30"/>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7"/>
        <v/>
      </c>
      <c r="O393" s="337" t="s">
        <v>19177</v>
      </c>
      <c r="P393" s="338"/>
      <c r="Q393" s="339" t="str">
        <f t="shared" si="28"/>
        <v/>
      </c>
      <c r="R393" s="339" t="b">
        <f t="shared" si="29"/>
        <v>1</v>
      </c>
      <c r="S393" s="339" t="str">
        <f t="shared" si="30"/>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7"/>
        <v/>
      </c>
      <c r="O394" s="337" t="s">
        <v>19177</v>
      </c>
      <c r="P394" s="338"/>
      <c r="Q394" s="339" t="str">
        <f t="shared" si="28"/>
        <v/>
      </c>
      <c r="R394" s="339" t="b">
        <f t="shared" si="29"/>
        <v>1</v>
      </c>
      <c r="S394" s="339" t="str">
        <f t="shared" si="30"/>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7"/>
        <v/>
      </c>
      <c r="O395" s="337" t="s">
        <v>19177</v>
      </c>
      <c r="P395" s="338"/>
      <c r="Q395" s="339" t="str">
        <f t="shared" si="28"/>
        <v/>
      </c>
      <c r="R395" s="339" t="b">
        <f t="shared" si="29"/>
        <v>1</v>
      </c>
      <c r="S395" s="339" t="str">
        <f t="shared" si="30"/>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7"/>
        <v/>
      </c>
      <c r="O396" s="337" t="s">
        <v>19177</v>
      </c>
      <c r="P396" s="338"/>
      <c r="Q396" s="339" t="str">
        <f t="shared" si="28"/>
        <v/>
      </c>
      <c r="R396" s="339" t="b">
        <f t="shared" si="29"/>
        <v>1</v>
      </c>
      <c r="S396" s="339" t="str">
        <f t="shared" si="30"/>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7"/>
        <v/>
      </c>
      <c r="O397" s="337" t="s">
        <v>19177</v>
      </c>
      <c r="P397" s="338"/>
      <c r="Q397" s="339" t="str">
        <f t="shared" si="28"/>
        <v/>
      </c>
      <c r="R397" s="339" t="b">
        <f t="shared" si="29"/>
        <v>1</v>
      </c>
      <c r="S397" s="339" t="str">
        <f t="shared" si="30"/>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7"/>
        <v/>
      </c>
      <c r="O398" s="337" t="s">
        <v>19177</v>
      </c>
      <c r="P398" s="338"/>
      <c r="Q398" s="339" t="str">
        <f t="shared" si="28"/>
        <v/>
      </c>
      <c r="R398" s="339" t="b">
        <f t="shared" si="29"/>
        <v>1</v>
      </c>
      <c r="S398" s="339" t="str">
        <f t="shared" si="30"/>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7"/>
        <v/>
      </c>
      <c r="O399" s="337" t="s">
        <v>19177</v>
      </c>
      <c r="P399" s="338"/>
      <c r="Q399" s="339" t="str">
        <f t="shared" si="28"/>
        <v/>
      </c>
      <c r="R399" s="339" t="b">
        <f t="shared" si="29"/>
        <v>1</v>
      </c>
      <c r="S399" s="339" t="str">
        <f t="shared" si="30"/>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7"/>
        <v/>
      </c>
      <c r="O400" s="337" t="s">
        <v>19177</v>
      </c>
      <c r="P400" s="338"/>
      <c r="Q400" s="339" t="str">
        <f t="shared" si="28"/>
        <v/>
      </c>
      <c r="R400" s="339" t="b">
        <f t="shared" si="29"/>
        <v>1</v>
      </c>
      <c r="S400" s="339" t="str">
        <f t="shared" si="30"/>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7"/>
        <v/>
      </c>
      <c r="O401" s="337" t="s">
        <v>19177</v>
      </c>
      <c r="P401" s="338"/>
      <c r="Q401" s="339" t="str">
        <f t="shared" si="28"/>
        <v/>
      </c>
      <c r="R401" s="339" t="b">
        <f t="shared" si="29"/>
        <v>1</v>
      </c>
      <c r="S401" s="339" t="str">
        <f t="shared" si="30"/>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7"/>
        <v/>
      </c>
      <c r="O402" s="337" t="s">
        <v>19177</v>
      </c>
      <c r="P402" s="338"/>
      <c r="Q402" s="339" t="str">
        <f t="shared" si="28"/>
        <v/>
      </c>
      <c r="R402" s="339" t="b">
        <f t="shared" si="29"/>
        <v>1</v>
      </c>
      <c r="S402" s="339" t="str">
        <f t="shared" si="30"/>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7"/>
        <v/>
      </c>
      <c r="O403" s="337" t="s">
        <v>19177</v>
      </c>
      <c r="P403" s="338"/>
      <c r="Q403" s="339" t="str">
        <f t="shared" si="28"/>
        <v/>
      </c>
      <c r="R403" s="339" t="b">
        <f t="shared" si="29"/>
        <v>1</v>
      </c>
      <c r="S403" s="339" t="str">
        <f t="shared" si="30"/>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7"/>
        <v/>
      </c>
      <c r="O404" s="337" t="s">
        <v>19177</v>
      </c>
      <c r="P404" s="338"/>
      <c r="Q404" s="339" t="str">
        <f t="shared" si="28"/>
        <v/>
      </c>
      <c r="R404" s="339" t="b">
        <f t="shared" si="29"/>
        <v>1</v>
      </c>
      <c r="S404" s="339" t="str">
        <f t="shared" si="30"/>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7"/>
        <v/>
      </c>
      <c r="O405" s="337" t="s">
        <v>19177</v>
      </c>
      <c r="P405" s="338"/>
      <c r="Q405" s="339" t="str">
        <f t="shared" si="28"/>
        <v/>
      </c>
      <c r="R405" s="339" t="b">
        <f t="shared" si="29"/>
        <v>1</v>
      </c>
      <c r="S405" s="339" t="str">
        <f t="shared" si="30"/>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7"/>
        <v/>
      </c>
      <c r="O406" s="337" t="s">
        <v>19177</v>
      </c>
      <c r="P406" s="338"/>
      <c r="Q406" s="339" t="str">
        <f t="shared" si="28"/>
        <v/>
      </c>
      <c r="R406" s="339" t="b">
        <f t="shared" si="29"/>
        <v>1</v>
      </c>
      <c r="S406" s="339" t="str">
        <f t="shared" si="30"/>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7"/>
        <v/>
      </c>
      <c r="O407" s="337" t="s">
        <v>19177</v>
      </c>
      <c r="P407" s="338"/>
      <c r="Q407" s="339" t="str">
        <f t="shared" si="28"/>
        <v/>
      </c>
      <c r="R407" s="339" t="b">
        <f t="shared" si="29"/>
        <v>1</v>
      </c>
      <c r="S407" s="339" t="str">
        <f t="shared" si="30"/>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7"/>
        <v/>
      </c>
      <c r="O408" s="337" t="s">
        <v>19177</v>
      </c>
      <c r="P408" s="338"/>
      <c r="Q408" s="339" t="str">
        <f t="shared" si="28"/>
        <v/>
      </c>
      <c r="R408" s="339" t="b">
        <f t="shared" si="29"/>
        <v>1</v>
      </c>
      <c r="S408" s="339" t="str">
        <f t="shared" si="30"/>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7"/>
        <v/>
      </c>
      <c r="O409" s="337" t="s">
        <v>19177</v>
      </c>
      <c r="P409" s="338"/>
      <c r="Q409" s="339" t="str">
        <f t="shared" si="28"/>
        <v/>
      </c>
      <c r="R409" s="339" t="b">
        <f t="shared" si="29"/>
        <v>1</v>
      </c>
      <c r="S409" s="339" t="str">
        <f t="shared" si="30"/>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7"/>
        <v/>
      </c>
      <c r="O410" s="337" t="s">
        <v>19177</v>
      </c>
      <c r="P410" s="338"/>
      <c r="Q410" s="339" t="str">
        <f t="shared" si="28"/>
        <v/>
      </c>
      <c r="R410" s="339" t="b">
        <f t="shared" si="29"/>
        <v>1</v>
      </c>
      <c r="S410" s="339" t="str">
        <f t="shared" si="30"/>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7"/>
        <v/>
      </c>
      <c r="O411" s="337" t="s">
        <v>19177</v>
      </c>
      <c r="P411" s="338"/>
      <c r="Q411" s="339" t="str">
        <f t="shared" si="28"/>
        <v/>
      </c>
      <c r="R411" s="339" t="b">
        <f t="shared" si="29"/>
        <v>1</v>
      </c>
      <c r="S411" s="339" t="str">
        <f t="shared" si="30"/>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7"/>
        <v/>
      </c>
      <c r="O412" s="337" t="s">
        <v>19177</v>
      </c>
      <c r="P412" s="338"/>
      <c r="Q412" s="339" t="str">
        <f t="shared" si="28"/>
        <v/>
      </c>
      <c r="R412" s="339" t="b">
        <f t="shared" si="29"/>
        <v>1</v>
      </c>
      <c r="S412" s="339" t="str">
        <f t="shared" si="30"/>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7"/>
        <v/>
      </c>
      <c r="O413" s="337" t="s">
        <v>19177</v>
      </c>
      <c r="P413" s="338"/>
      <c r="Q413" s="339" t="str">
        <f t="shared" si="28"/>
        <v/>
      </c>
      <c r="R413" s="339" t="b">
        <f t="shared" si="29"/>
        <v>1</v>
      </c>
      <c r="S413" s="339" t="str">
        <f t="shared" si="30"/>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7"/>
        <v/>
      </c>
      <c r="O414" s="337" t="s">
        <v>19177</v>
      </c>
      <c r="P414" s="338"/>
      <c r="Q414" s="339" t="str">
        <f t="shared" si="28"/>
        <v/>
      </c>
      <c r="R414" s="339" t="b">
        <f t="shared" si="29"/>
        <v>1</v>
      </c>
      <c r="S414" s="339" t="str">
        <f t="shared" si="30"/>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7"/>
        <v/>
      </c>
      <c r="O415" s="337" t="s">
        <v>19177</v>
      </c>
      <c r="P415" s="338"/>
      <c r="Q415" s="339" t="str">
        <f t="shared" si="28"/>
        <v/>
      </c>
      <c r="R415" s="339" t="b">
        <f t="shared" si="29"/>
        <v>1</v>
      </c>
      <c r="S415" s="339" t="str">
        <f t="shared" si="30"/>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7"/>
        <v/>
      </c>
      <c r="O416" s="337" t="s">
        <v>19177</v>
      </c>
      <c r="P416" s="338"/>
      <c r="Q416" s="339" t="str">
        <f t="shared" si="28"/>
        <v/>
      </c>
      <c r="R416" s="339" t="b">
        <f t="shared" si="29"/>
        <v>1</v>
      </c>
      <c r="S416" s="339" t="str">
        <f t="shared" si="30"/>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7"/>
        <v/>
      </c>
      <c r="O417" s="337" t="s">
        <v>19177</v>
      </c>
      <c r="P417" s="338"/>
      <c r="Q417" s="339" t="str">
        <f t="shared" si="28"/>
        <v/>
      </c>
      <c r="R417" s="339" t="b">
        <f t="shared" si="29"/>
        <v>1</v>
      </c>
      <c r="S417" s="339" t="str">
        <f t="shared" si="30"/>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7"/>
        <v/>
      </c>
      <c r="O418" s="337" t="s">
        <v>19177</v>
      </c>
      <c r="P418" s="338"/>
      <c r="Q418" s="339" t="str">
        <f t="shared" si="28"/>
        <v/>
      </c>
      <c r="R418" s="339" t="b">
        <f t="shared" si="29"/>
        <v>1</v>
      </c>
      <c r="S418" s="339" t="str">
        <f t="shared" si="30"/>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7"/>
        <v/>
      </c>
      <c r="O419" s="337" t="s">
        <v>19177</v>
      </c>
      <c r="P419" s="338"/>
      <c r="Q419" s="339" t="str">
        <f t="shared" si="28"/>
        <v/>
      </c>
      <c r="R419" s="339" t="b">
        <f t="shared" si="29"/>
        <v>1</v>
      </c>
      <c r="S419" s="339" t="str">
        <f t="shared" si="30"/>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7"/>
        <v/>
      </c>
      <c r="O420" s="337" t="s">
        <v>19177</v>
      </c>
      <c r="P420" s="338"/>
      <c r="Q420" s="339" t="str">
        <f t="shared" si="28"/>
        <v/>
      </c>
      <c r="R420" s="339" t="b">
        <f t="shared" si="29"/>
        <v>1</v>
      </c>
      <c r="S420" s="339" t="str">
        <f t="shared" si="30"/>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7"/>
        <v/>
      </c>
      <c r="O421" s="337" t="s">
        <v>19177</v>
      </c>
      <c r="P421" s="338"/>
      <c r="Q421" s="339" t="str">
        <f t="shared" si="28"/>
        <v/>
      </c>
      <c r="R421" s="339" t="b">
        <f t="shared" si="29"/>
        <v>1</v>
      </c>
      <c r="S421" s="339" t="str">
        <f t="shared" si="30"/>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7"/>
        <v/>
      </c>
      <c r="O422" s="337" t="s">
        <v>19177</v>
      </c>
      <c r="P422" s="338"/>
      <c r="Q422" s="339" t="str">
        <f t="shared" si="28"/>
        <v/>
      </c>
      <c r="R422" s="339" t="b">
        <f t="shared" si="29"/>
        <v>1</v>
      </c>
      <c r="S422" s="339" t="str">
        <f t="shared" si="30"/>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7"/>
        <v/>
      </c>
      <c r="O423" s="337" t="s">
        <v>19177</v>
      </c>
      <c r="P423" s="338"/>
      <c r="Q423" s="339" t="str">
        <f t="shared" si="28"/>
        <v/>
      </c>
      <c r="R423" s="339" t="b">
        <f t="shared" si="29"/>
        <v>1</v>
      </c>
      <c r="S423" s="339" t="str">
        <f t="shared" si="30"/>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7"/>
        <v/>
      </c>
      <c r="O424" s="337" t="s">
        <v>19177</v>
      </c>
      <c r="P424" s="338"/>
      <c r="Q424" s="339" t="str">
        <f t="shared" si="28"/>
        <v/>
      </c>
      <c r="R424" s="339" t="b">
        <f t="shared" si="29"/>
        <v>1</v>
      </c>
      <c r="S424" s="339" t="str">
        <f t="shared" si="30"/>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7"/>
        <v/>
      </c>
      <c r="O425" s="337" t="s">
        <v>19177</v>
      </c>
      <c r="P425" s="338"/>
      <c r="Q425" s="339" t="str">
        <f t="shared" si="28"/>
        <v/>
      </c>
      <c r="R425" s="339" t="b">
        <f t="shared" si="29"/>
        <v>1</v>
      </c>
      <c r="S425" s="339" t="str">
        <f t="shared" si="30"/>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7"/>
        <v/>
      </c>
      <c r="O426" s="337" t="s">
        <v>19177</v>
      </c>
      <c r="P426" s="338"/>
      <c r="Q426" s="339" t="str">
        <f t="shared" si="28"/>
        <v/>
      </c>
      <c r="R426" s="339" t="b">
        <f t="shared" si="29"/>
        <v>1</v>
      </c>
      <c r="S426" s="339" t="str">
        <f t="shared" si="30"/>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7"/>
        <v/>
      </c>
      <c r="O427" s="337" t="s">
        <v>19177</v>
      </c>
      <c r="P427" s="338"/>
      <c r="Q427" s="339" t="str">
        <f t="shared" si="28"/>
        <v/>
      </c>
      <c r="R427" s="339" t="b">
        <f t="shared" si="29"/>
        <v>1</v>
      </c>
      <c r="S427" s="339" t="str">
        <f t="shared" si="30"/>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7"/>
        <v/>
      </c>
      <c r="O428" s="337" t="s">
        <v>19177</v>
      </c>
      <c r="P428" s="338"/>
      <c r="Q428" s="339" t="str">
        <f t="shared" si="28"/>
        <v/>
      </c>
      <c r="R428" s="339" t="b">
        <f t="shared" si="29"/>
        <v>1</v>
      </c>
      <c r="S428" s="339" t="str">
        <f t="shared" si="30"/>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7"/>
        <v/>
      </c>
      <c r="O429" s="337" t="s">
        <v>19177</v>
      </c>
      <c r="P429" s="338"/>
      <c r="Q429" s="339" t="str">
        <f t="shared" si="28"/>
        <v/>
      </c>
      <c r="R429" s="339" t="b">
        <f t="shared" si="29"/>
        <v>1</v>
      </c>
      <c r="S429" s="339" t="str">
        <f t="shared" si="30"/>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7"/>
        <v/>
      </c>
      <c r="O430" s="337" t="s">
        <v>19177</v>
      </c>
      <c r="P430" s="338"/>
      <c r="Q430" s="339" t="str">
        <f t="shared" si="28"/>
        <v/>
      </c>
      <c r="R430" s="339" t="b">
        <f t="shared" si="29"/>
        <v>1</v>
      </c>
      <c r="S430" s="339" t="str">
        <f t="shared" si="30"/>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7"/>
        <v/>
      </c>
      <c r="O431" s="337" t="s">
        <v>19177</v>
      </c>
      <c r="P431" s="338"/>
      <c r="Q431" s="339" t="str">
        <f t="shared" si="28"/>
        <v/>
      </c>
      <c r="R431" s="339" t="b">
        <f t="shared" si="29"/>
        <v>1</v>
      </c>
      <c r="S431" s="339" t="str">
        <f t="shared" si="30"/>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7"/>
        <v/>
      </c>
      <c r="O432" s="337" t="s">
        <v>19177</v>
      </c>
      <c r="P432" s="338"/>
      <c r="Q432" s="339" t="str">
        <f t="shared" si="28"/>
        <v/>
      </c>
      <c r="R432" s="339" t="b">
        <f t="shared" si="29"/>
        <v>1</v>
      </c>
      <c r="S432" s="339" t="str">
        <f t="shared" si="30"/>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7"/>
        <v/>
      </c>
      <c r="O433" s="337" t="s">
        <v>19177</v>
      </c>
      <c r="P433" s="338"/>
      <c r="Q433" s="339" t="str">
        <f t="shared" si="28"/>
        <v/>
      </c>
      <c r="R433" s="339" t="b">
        <f t="shared" si="29"/>
        <v>1</v>
      </c>
      <c r="S433" s="339" t="str">
        <f t="shared" si="30"/>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7"/>
        <v/>
      </c>
      <c r="O434" s="337" t="s">
        <v>19177</v>
      </c>
      <c r="P434" s="338"/>
      <c r="Q434" s="339" t="str">
        <f t="shared" si="28"/>
        <v/>
      </c>
      <c r="R434" s="339" t="b">
        <f t="shared" si="29"/>
        <v>1</v>
      </c>
      <c r="S434" s="339" t="str">
        <f t="shared" si="30"/>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7"/>
        <v/>
      </c>
      <c r="O435" s="337" t="s">
        <v>19177</v>
      </c>
      <c r="P435" s="338"/>
      <c r="Q435" s="339" t="str">
        <f t="shared" si="28"/>
        <v/>
      </c>
      <c r="R435" s="339" t="b">
        <f t="shared" si="29"/>
        <v>1</v>
      </c>
      <c r="S435" s="339" t="str">
        <f t="shared" si="30"/>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7"/>
        <v/>
      </c>
      <c r="O436" s="337" t="s">
        <v>19177</v>
      </c>
      <c r="P436" s="338"/>
      <c r="Q436" s="339" t="str">
        <f t="shared" si="28"/>
        <v/>
      </c>
      <c r="R436" s="339" t="b">
        <f t="shared" si="29"/>
        <v>1</v>
      </c>
      <c r="S436" s="339" t="str">
        <f t="shared" si="30"/>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7"/>
        <v/>
      </c>
      <c r="O437" s="337" t="s">
        <v>19177</v>
      </c>
      <c r="P437" s="338"/>
      <c r="Q437" s="339" t="str">
        <f t="shared" si="28"/>
        <v/>
      </c>
      <c r="R437" s="339" t="b">
        <f t="shared" si="29"/>
        <v>1</v>
      </c>
      <c r="S437" s="339" t="str">
        <f t="shared" si="30"/>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7"/>
        <v/>
      </c>
      <c r="O438" s="337" t="s">
        <v>19177</v>
      </c>
      <c r="P438" s="338"/>
      <c r="Q438" s="339" t="str">
        <f t="shared" si="28"/>
        <v/>
      </c>
      <c r="R438" s="339" t="b">
        <f t="shared" si="29"/>
        <v>1</v>
      </c>
      <c r="S438" s="339" t="str">
        <f t="shared" si="30"/>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7"/>
        <v/>
      </c>
      <c r="O439" s="337" t="s">
        <v>19177</v>
      </c>
      <c r="P439" s="338"/>
      <c r="Q439" s="339" t="str">
        <f t="shared" si="28"/>
        <v/>
      </c>
      <c r="R439" s="339" t="b">
        <f t="shared" si="29"/>
        <v>1</v>
      </c>
      <c r="S439" s="339" t="str">
        <f t="shared" si="30"/>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7"/>
        <v/>
      </c>
      <c r="O440" s="337" t="s">
        <v>19177</v>
      </c>
      <c r="P440" s="338"/>
      <c r="Q440" s="339" t="str">
        <f t="shared" si="28"/>
        <v/>
      </c>
      <c r="R440" s="339" t="b">
        <f t="shared" si="29"/>
        <v>1</v>
      </c>
      <c r="S440" s="339" t="str">
        <f t="shared" si="30"/>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7"/>
        <v/>
      </c>
      <c r="O441" s="337" t="s">
        <v>19177</v>
      </c>
      <c r="P441" s="338"/>
      <c r="Q441" s="339" t="str">
        <f t="shared" si="28"/>
        <v/>
      </c>
      <c r="R441" s="339" t="b">
        <f t="shared" si="29"/>
        <v>1</v>
      </c>
      <c r="S441" s="339" t="str">
        <f t="shared" si="30"/>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7"/>
        <v/>
      </c>
      <c r="O442" s="337" t="s">
        <v>19177</v>
      </c>
      <c r="P442" s="338"/>
      <c r="Q442" s="339" t="str">
        <f t="shared" si="28"/>
        <v/>
      </c>
      <c r="R442" s="339" t="b">
        <f t="shared" si="29"/>
        <v>1</v>
      </c>
      <c r="S442" s="339" t="str">
        <f t="shared" si="30"/>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7"/>
        <v/>
      </c>
      <c r="O443" s="337" t="s">
        <v>19177</v>
      </c>
      <c r="P443" s="338"/>
      <c r="Q443" s="339" t="str">
        <f t="shared" si="28"/>
        <v/>
      </c>
      <c r="R443" s="339" t="b">
        <f t="shared" si="29"/>
        <v>1</v>
      </c>
      <c r="S443" s="339" t="str">
        <f t="shared" si="30"/>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7"/>
        <v/>
      </c>
      <c r="O444" s="337" t="s">
        <v>19177</v>
      </c>
      <c r="P444" s="338"/>
      <c r="Q444" s="339" t="str">
        <f t="shared" si="28"/>
        <v/>
      </c>
      <c r="R444" s="339" t="b">
        <f t="shared" si="29"/>
        <v>1</v>
      </c>
      <c r="S444" s="339" t="str">
        <f t="shared" si="30"/>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7"/>
        <v/>
      </c>
      <c r="O445" s="337" t="s">
        <v>19177</v>
      </c>
      <c r="P445" s="338"/>
      <c r="Q445" s="339" t="str">
        <f t="shared" si="28"/>
        <v/>
      </c>
      <c r="R445" s="339" t="b">
        <f t="shared" si="29"/>
        <v>1</v>
      </c>
      <c r="S445" s="339" t="str">
        <f t="shared" si="30"/>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7"/>
        <v/>
      </c>
      <c r="O446" s="337" t="s">
        <v>19177</v>
      </c>
      <c r="P446" s="338"/>
      <c r="Q446" s="339" t="str">
        <f t="shared" si="28"/>
        <v/>
      </c>
      <c r="R446" s="339" t="b">
        <f t="shared" si="29"/>
        <v>1</v>
      </c>
      <c r="S446" s="339" t="str">
        <f t="shared" si="30"/>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7"/>
        <v/>
      </c>
      <c r="O447" s="337" t="s">
        <v>19177</v>
      </c>
      <c r="P447" s="338"/>
      <c r="Q447" s="339" t="str">
        <f t="shared" si="28"/>
        <v/>
      </c>
      <c r="R447" s="339" t="b">
        <f t="shared" si="29"/>
        <v>1</v>
      </c>
      <c r="S447" s="339" t="str">
        <f t="shared" si="30"/>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7"/>
        <v/>
      </c>
      <c r="O448" s="337" t="s">
        <v>19177</v>
      </c>
      <c r="P448" s="338"/>
      <c r="Q448" s="339" t="str">
        <f t="shared" si="28"/>
        <v/>
      </c>
      <c r="R448" s="339" t="b">
        <f t="shared" si="29"/>
        <v>1</v>
      </c>
      <c r="S448" s="339" t="str">
        <f t="shared" si="30"/>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7"/>
        <v/>
      </c>
      <c r="O449" s="337" t="s">
        <v>19177</v>
      </c>
      <c r="P449" s="338"/>
      <c r="Q449" s="339" t="str">
        <f t="shared" si="28"/>
        <v/>
      </c>
      <c r="R449" s="339" t="b">
        <f t="shared" si="29"/>
        <v>1</v>
      </c>
      <c r="S449" s="339" t="str">
        <f t="shared" si="30"/>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7"/>
        <v/>
      </c>
      <c r="O450" s="337" t="s">
        <v>19177</v>
      </c>
      <c r="P450" s="338"/>
      <c r="Q450" s="339" t="str">
        <f t="shared" si="28"/>
        <v/>
      </c>
      <c r="R450" s="339" t="b">
        <f t="shared" si="29"/>
        <v>1</v>
      </c>
      <c r="S450" s="339" t="str">
        <f t="shared" si="30"/>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7"/>
        <v/>
      </c>
      <c r="O451" s="337" t="s">
        <v>19177</v>
      </c>
      <c r="P451" s="338"/>
      <c r="Q451" s="339" t="str">
        <f t="shared" si="28"/>
        <v/>
      </c>
      <c r="R451" s="339" t="b">
        <f t="shared" si="29"/>
        <v>1</v>
      </c>
      <c r="S451" s="339" t="str">
        <f t="shared" si="30"/>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7"/>
        <v/>
      </c>
      <c r="O452" s="337" t="s">
        <v>19177</v>
      </c>
      <c r="P452" s="338"/>
      <c r="Q452" s="339" t="str">
        <f t="shared" si="28"/>
        <v/>
      </c>
      <c r="R452" s="339" t="b">
        <f t="shared" si="29"/>
        <v>1</v>
      </c>
      <c r="S452" s="339" t="str">
        <f t="shared" si="30"/>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31">IF(A453="","",IF(ISERROR(MATCH($F453,CL,0)),"Unknown",INDIRECT("'C'!$A$"&amp;MATCH($F453,CL,0)+1)))</f>
        <v/>
      </c>
      <c r="O453" s="337" t="s">
        <v>19177</v>
      </c>
      <c r="P453" s="338"/>
      <c r="Q453" s="339" t="str">
        <f t="shared" ref="Q453:Q516" si="32">A453&amp;B453</f>
        <v/>
      </c>
      <c r="R453" s="339" t="b">
        <f t="shared" ref="R453:R516" si="33">OR(ISBLANK(B453),ISBLANK(C453))</f>
        <v>1</v>
      </c>
      <c r="S453" s="339" t="str">
        <f t="shared" ref="S453:S516" si="34">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31"/>
        <v/>
      </c>
      <c r="O454" s="337" t="s">
        <v>19177</v>
      </c>
      <c r="P454" s="338"/>
      <c r="Q454" s="339" t="str">
        <f t="shared" si="32"/>
        <v/>
      </c>
      <c r="R454" s="339" t="b">
        <f t="shared" si="33"/>
        <v>1</v>
      </c>
      <c r="S454" s="339" t="str">
        <f t="shared" si="34"/>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31"/>
        <v/>
      </c>
      <c r="O455" s="337" t="s">
        <v>19177</v>
      </c>
      <c r="P455" s="338"/>
      <c r="Q455" s="339" t="str">
        <f t="shared" si="32"/>
        <v/>
      </c>
      <c r="R455" s="339" t="b">
        <f t="shared" si="33"/>
        <v>1</v>
      </c>
      <c r="S455" s="339" t="str">
        <f t="shared" si="34"/>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31"/>
        <v/>
      </c>
      <c r="O456" s="337" t="s">
        <v>19177</v>
      </c>
      <c r="P456" s="338"/>
      <c r="Q456" s="339" t="str">
        <f t="shared" si="32"/>
        <v/>
      </c>
      <c r="R456" s="339" t="b">
        <f t="shared" si="33"/>
        <v>1</v>
      </c>
      <c r="S456" s="339" t="str">
        <f t="shared" si="34"/>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31"/>
        <v/>
      </c>
      <c r="O457" s="337" t="s">
        <v>19177</v>
      </c>
      <c r="P457" s="338"/>
      <c r="Q457" s="339" t="str">
        <f t="shared" si="32"/>
        <v/>
      </c>
      <c r="R457" s="339" t="b">
        <f t="shared" si="33"/>
        <v>1</v>
      </c>
      <c r="S457" s="339" t="str">
        <f t="shared" si="34"/>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31"/>
        <v/>
      </c>
      <c r="O458" s="337" t="s">
        <v>19177</v>
      </c>
      <c r="P458" s="338"/>
      <c r="Q458" s="339" t="str">
        <f t="shared" si="32"/>
        <v/>
      </c>
      <c r="R458" s="339" t="b">
        <f t="shared" si="33"/>
        <v>1</v>
      </c>
      <c r="S458" s="339" t="str">
        <f t="shared" si="34"/>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31"/>
        <v/>
      </c>
      <c r="O459" s="337" t="s">
        <v>19177</v>
      </c>
      <c r="P459" s="338"/>
      <c r="Q459" s="339" t="str">
        <f t="shared" si="32"/>
        <v/>
      </c>
      <c r="R459" s="339" t="b">
        <f t="shared" si="33"/>
        <v>1</v>
      </c>
      <c r="S459" s="339" t="str">
        <f t="shared" si="34"/>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31"/>
        <v/>
      </c>
      <c r="O460" s="337" t="s">
        <v>19177</v>
      </c>
      <c r="P460" s="338"/>
      <c r="Q460" s="339" t="str">
        <f t="shared" si="32"/>
        <v/>
      </c>
      <c r="R460" s="339" t="b">
        <f t="shared" si="33"/>
        <v>1</v>
      </c>
      <c r="S460" s="339" t="str">
        <f t="shared" si="34"/>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31"/>
        <v/>
      </c>
      <c r="O461" s="337" t="s">
        <v>19177</v>
      </c>
      <c r="P461" s="338"/>
      <c r="Q461" s="339" t="str">
        <f t="shared" si="32"/>
        <v/>
      </c>
      <c r="R461" s="339" t="b">
        <f t="shared" si="33"/>
        <v>1</v>
      </c>
      <c r="S461" s="339" t="str">
        <f t="shared" si="34"/>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31"/>
        <v/>
      </c>
      <c r="O462" s="337" t="s">
        <v>19177</v>
      </c>
      <c r="P462" s="338"/>
      <c r="Q462" s="339" t="str">
        <f t="shared" si="32"/>
        <v/>
      </c>
      <c r="R462" s="339" t="b">
        <f t="shared" si="33"/>
        <v>1</v>
      </c>
      <c r="S462" s="339" t="str">
        <f t="shared" si="34"/>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31"/>
        <v/>
      </c>
      <c r="O463" s="337" t="s">
        <v>19177</v>
      </c>
      <c r="P463" s="338"/>
      <c r="Q463" s="339" t="str">
        <f t="shared" si="32"/>
        <v/>
      </c>
      <c r="R463" s="339" t="b">
        <f t="shared" si="33"/>
        <v>1</v>
      </c>
      <c r="S463" s="339" t="str">
        <f t="shared" si="34"/>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31"/>
        <v/>
      </c>
      <c r="O464" s="337" t="s">
        <v>19177</v>
      </c>
      <c r="P464" s="338"/>
      <c r="Q464" s="339" t="str">
        <f t="shared" si="32"/>
        <v/>
      </c>
      <c r="R464" s="339" t="b">
        <f t="shared" si="33"/>
        <v>1</v>
      </c>
      <c r="S464" s="339" t="str">
        <f t="shared" si="34"/>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31"/>
        <v/>
      </c>
      <c r="O465" s="337" t="s">
        <v>19177</v>
      </c>
      <c r="P465" s="338"/>
      <c r="Q465" s="339" t="str">
        <f t="shared" si="32"/>
        <v/>
      </c>
      <c r="R465" s="339" t="b">
        <f t="shared" si="33"/>
        <v>1</v>
      </c>
      <c r="S465" s="339" t="str">
        <f t="shared" si="34"/>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31"/>
        <v/>
      </c>
      <c r="O466" s="337" t="s">
        <v>19177</v>
      </c>
      <c r="P466" s="338"/>
      <c r="Q466" s="339" t="str">
        <f t="shared" si="32"/>
        <v/>
      </c>
      <c r="R466" s="339" t="b">
        <f t="shared" si="33"/>
        <v>1</v>
      </c>
      <c r="S466" s="339" t="str">
        <f t="shared" si="34"/>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31"/>
        <v/>
      </c>
      <c r="O467" s="337" t="s">
        <v>19177</v>
      </c>
      <c r="P467" s="338"/>
      <c r="Q467" s="339" t="str">
        <f t="shared" si="32"/>
        <v/>
      </c>
      <c r="R467" s="339" t="b">
        <f t="shared" si="33"/>
        <v>1</v>
      </c>
      <c r="S467" s="339" t="str">
        <f t="shared" si="34"/>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31"/>
        <v/>
      </c>
      <c r="O468" s="337" t="s">
        <v>19177</v>
      </c>
      <c r="P468" s="338"/>
      <c r="Q468" s="339" t="str">
        <f t="shared" si="32"/>
        <v/>
      </c>
      <c r="R468" s="339" t="b">
        <f t="shared" si="33"/>
        <v>1</v>
      </c>
      <c r="S468" s="339" t="str">
        <f t="shared" si="34"/>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31"/>
        <v/>
      </c>
      <c r="O469" s="337" t="s">
        <v>19177</v>
      </c>
      <c r="P469" s="338"/>
      <c r="Q469" s="339" t="str">
        <f t="shared" si="32"/>
        <v/>
      </c>
      <c r="R469" s="339" t="b">
        <f t="shared" si="33"/>
        <v>1</v>
      </c>
      <c r="S469" s="339" t="str">
        <f t="shared" si="34"/>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31"/>
        <v/>
      </c>
      <c r="O470" s="337" t="s">
        <v>19177</v>
      </c>
      <c r="P470" s="338"/>
      <c r="Q470" s="339" t="str">
        <f t="shared" si="32"/>
        <v/>
      </c>
      <c r="R470" s="339" t="b">
        <f t="shared" si="33"/>
        <v>1</v>
      </c>
      <c r="S470" s="339" t="str">
        <f t="shared" si="34"/>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31"/>
        <v/>
      </c>
      <c r="O471" s="337" t="s">
        <v>19177</v>
      </c>
      <c r="P471" s="338"/>
      <c r="Q471" s="339" t="str">
        <f t="shared" si="32"/>
        <v/>
      </c>
      <c r="R471" s="339" t="b">
        <f t="shared" si="33"/>
        <v>1</v>
      </c>
      <c r="S471" s="339" t="str">
        <f t="shared" si="34"/>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31"/>
        <v/>
      </c>
      <c r="O472" s="337" t="s">
        <v>19177</v>
      </c>
      <c r="P472" s="338"/>
      <c r="Q472" s="339" t="str">
        <f t="shared" si="32"/>
        <v/>
      </c>
      <c r="R472" s="339" t="b">
        <f t="shared" si="33"/>
        <v>1</v>
      </c>
      <c r="S472" s="339" t="str">
        <f t="shared" si="34"/>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31"/>
        <v/>
      </c>
      <c r="O473" s="337" t="s">
        <v>19177</v>
      </c>
      <c r="P473" s="338"/>
      <c r="Q473" s="339" t="str">
        <f t="shared" si="32"/>
        <v/>
      </c>
      <c r="R473" s="339" t="b">
        <f t="shared" si="33"/>
        <v>1</v>
      </c>
      <c r="S473" s="339" t="str">
        <f t="shared" si="34"/>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31"/>
        <v/>
      </c>
      <c r="O474" s="337" t="s">
        <v>19177</v>
      </c>
      <c r="P474" s="338"/>
      <c r="Q474" s="339" t="str">
        <f t="shared" si="32"/>
        <v/>
      </c>
      <c r="R474" s="339" t="b">
        <f t="shared" si="33"/>
        <v>1</v>
      </c>
      <c r="S474" s="339" t="str">
        <f t="shared" si="34"/>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31"/>
        <v/>
      </c>
      <c r="O475" s="337" t="s">
        <v>19177</v>
      </c>
      <c r="P475" s="338"/>
      <c r="Q475" s="339" t="str">
        <f t="shared" si="32"/>
        <v/>
      </c>
      <c r="R475" s="339" t="b">
        <f t="shared" si="33"/>
        <v>1</v>
      </c>
      <c r="S475" s="339" t="str">
        <f t="shared" si="34"/>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31"/>
        <v/>
      </c>
      <c r="O476" s="337" t="s">
        <v>19177</v>
      </c>
      <c r="P476" s="338"/>
      <c r="Q476" s="339" t="str">
        <f t="shared" si="32"/>
        <v/>
      </c>
      <c r="R476" s="339" t="b">
        <f t="shared" si="33"/>
        <v>1</v>
      </c>
      <c r="S476" s="339" t="str">
        <f t="shared" si="34"/>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31"/>
        <v/>
      </c>
      <c r="O477" s="337" t="s">
        <v>19177</v>
      </c>
      <c r="P477" s="338"/>
      <c r="Q477" s="339" t="str">
        <f t="shared" si="32"/>
        <v/>
      </c>
      <c r="R477" s="339" t="b">
        <f t="shared" si="33"/>
        <v>1</v>
      </c>
      <c r="S477" s="339" t="str">
        <f t="shared" si="34"/>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31"/>
        <v/>
      </c>
      <c r="O478" s="337" t="s">
        <v>19177</v>
      </c>
      <c r="P478" s="338"/>
      <c r="Q478" s="339" t="str">
        <f t="shared" si="32"/>
        <v/>
      </c>
      <c r="R478" s="339" t="b">
        <f t="shared" si="33"/>
        <v>1</v>
      </c>
      <c r="S478" s="339" t="str">
        <f t="shared" si="34"/>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31"/>
        <v/>
      </c>
      <c r="O479" s="337" t="s">
        <v>19177</v>
      </c>
      <c r="P479" s="338"/>
      <c r="Q479" s="339" t="str">
        <f t="shared" si="32"/>
        <v/>
      </c>
      <c r="R479" s="339" t="b">
        <f t="shared" si="33"/>
        <v>1</v>
      </c>
      <c r="S479" s="339" t="str">
        <f t="shared" si="34"/>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31"/>
        <v/>
      </c>
      <c r="O480" s="337" t="s">
        <v>19177</v>
      </c>
      <c r="P480" s="338"/>
      <c r="Q480" s="339" t="str">
        <f t="shared" si="32"/>
        <v/>
      </c>
      <c r="R480" s="339" t="b">
        <f t="shared" si="33"/>
        <v>1</v>
      </c>
      <c r="S480" s="339" t="str">
        <f t="shared" si="34"/>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31"/>
        <v/>
      </c>
      <c r="O481" s="337" t="s">
        <v>19177</v>
      </c>
      <c r="P481" s="338"/>
      <c r="Q481" s="339" t="str">
        <f t="shared" si="32"/>
        <v/>
      </c>
      <c r="R481" s="339" t="b">
        <f t="shared" si="33"/>
        <v>1</v>
      </c>
      <c r="S481" s="339" t="str">
        <f t="shared" si="34"/>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31"/>
        <v/>
      </c>
      <c r="O482" s="337" t="s">
        <v>19177</v>
      </c>
      <c r="P482" s="338"/>
      <c r="Q482" s="339" t="str">
        <f t="shared" si="32"/>
        <v/>
      </c>
      <c r="R482" s="339" t="b">
        <f t="shared" si="33"/>
        <v>1</v>
      </c>
      <c r="S482" s="339" t="str">
        <f t="shared" si="34"/>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31"/>
        <v/>
      </c>
      <c r="O483" s="337" t="s">
        <v>19177</v>
      </c>
      <c r="P483" s="338"/>
      <c r="Q483" s="339" t="str">
        <f t="shared" si="32"/>
        <v/>
      </c>
      <c r="R483" s="339" t="b">
        <f t="shared" si="33"/>
        <v>1</v>
      </c>
      <c r="S483" s="339" t="str">
        <f t="shared" si="34"/>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31"/>
        <v/>
      </c>
      <c r="O484" s="337" t="s">
        <v>19177</v>
      </c>
      <c r="P484" s="338"/>
      <c r="Q484" s="339" t="str">
        <f t="shared" si="32"/>
        <v/>
      </c>
      <c r="R484" s="339" t="b">
        <f t="shared" si="33"/>
        <v>1</v>
      </c>
      <c r="S484" s="339" t="str">
        <f t="shared" si="34"/>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31"/>
        <v/>
      </c>
      <c r="O485" s="337" t="s">
        <v>19177</v>
      </c>
      <c r="P485" s="338"/>
      <c r="Q485" s="339" t="str">
        <f t="shared" si="32"/>
        <v/>
      </c>
      <c r="R485" s="339" t="b">
        <f t="shared" si="33"/>
        <v>1</v>
      </c>
      <c r="S485" s="339" t="str">
        <f t="shared" si="34"/>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31"/>
        <v/>
      </c>
      <c r="O486" s="337" t="s">
        <v>19177</v>
      </c>
      <c r="P486" s="338"/>
      <c r="Q486" s="339" t="str">
        <f t="shared" si="32"/>
        <v/>
      </c>
      <c r="R486" s="339" t="b">
        <f t="shared" si="33"/>
        <v>1</v>
      </c>
      <c r="S486" s="339" t="str">
        <f t="shared" si="34"/>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31"/>
        <v/>
      </c>
      <c r="O487" s="337" t="s">
        <v>19177</v>
      </c>
      <c r="P487" s="338"/>
      <c r="Q487" s="339" t="str">
        <f t="shared" si="32"/>
        <v/>
      </c>
      <c r="R487" s="339" t="b">
        <f t="shared" si="33"/>
        <v>1</v>
      </c>
      <c r="S487" s="339" t="str">
        <f t="shared" si="34"/>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31"/>
        <v/>
      </c>
      <c r="O488" s="337" t="s">
        <v>19177</v>
      </c>
      <c r="P488" s="338"/>
      <c r="Q488" s="339" t="str">
        <f t="shared" si="32"/>
        <v/>
      </c>
      <c r="R488" s="339" t="b">
        <f t="shared" si="33"/>
        <v>1</v>
      </c>
      <c r="S488" s="339" t="str">
        <f t="shared" si="34"/>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31"/>
        <v/>
      </c>
      <c r="O489" s="337" t="s">
        <v>19177</v>
      </c>
      <c r="P489" s="338"/>
      <c r="Q489" s="339" t="str">
        <f t="shared" si="32"/>
        <v/>
      </c>
      <c r="R489" s="339" t="b">
        <f t="shared" si="33"/>
        <v>1</v>
      </c>
      <c r="S489" s="339" t="str">
        <f t="shared" si="34"/>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31"/>
        <v/>
      </c>
      <c r="O490" s="337" t="s">
        <v>19177</v>
      </c>
      <c r="P490" s="338"/>
      <c r="Q490" s="339" t="str">
        <f t="shared" si="32"/>
        <v/>
      </c>
      <c r="R490" s="339" t="b">
        <f t="shared" si="33"/>
        <v>1</v>
      </c>
      <c r="S490" s="339" t="str">
        <f t="shared" si="34"/>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31"/>
        <v/>
      </c>
      <c r="O491" s="337" t="s">
        <v>19177</v>
      </c>
      <c r="P491" s="338"/>
      <c r="Q491" s="339" t="str">
        <f t="shared" si="32"/>
        <v/>
      </c>
      <c r="R491" s="339" t="b">
        <f t="shared" si="33"/>
        <v>1</v>
      </c>
      <c r="S491" s="339" t="str">
        <f t="shared" si="34"/>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31"/>
        <v/>
      </c>
      <c r="O492" s="337" t="s">
        <v>19177</v>
      </c>
      <c r="P492" s="338"/>
      <c r="Q492" s="339" t="str">
        <f t="shared" si="32"/>
        <v/>
      </c>
      <c r="R492" s="339" t="b">
        <f t="shared" si="33"/>
        <v>1</v>
      </c>
      <c r="S492" s="339" t="str">
        <f t="shared" si="34"/>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31"/>
        <v/>
      </c>
      <c r="O493" s="337" t="s">
        <v>19177</v>
      </c>
      <c r="P493" s="338"/>
      <c r="Q493" s="339" t="str">
        <f t="shared" si="32"/>
        <v/>
      </c>
      <c r="R493" s="339" t="b">
        <f t="shared" si="33"/>
        <v>1</v>
      </c>
      <c r="S493" s="339" t="str">
        <f t="shared" si="34"/>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31"/>
        <v/>
      </c>
      <c r="O494" s="337" t="s">
        <v>19177</v>
      </c>
      <c r="P494" s="338"/>
      <c r="Q494" s="339" t="str">
        <f t="shared" si="32"/>
        <v/>
      </c>
      <c r="R494" s="339" t="b">
        <f t="shared" si="33"/>
        <v>1</v>
      </c>
      <c r="S494" s="339" t="str">
        <f t="shared" si="34"/>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31"/>
        <v/>
      </c>
      <c r="O495" s="337" t="s">
        <v>19177</v>
      </c>
      <c r="P495" s="338"/>
      <c r="Q495" s="339" t="str">
        <f t="shared" si="32"/>
        <v/>
      </c>
      <c r="R495" s="339" t="b">
        <f t="shared" si="33"/>
        <v>1</v>
      </c>
      <c r="S495" s="339" t="str">
        <f t="shared" si="34"/>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31"/>
        <v/>
      </c>
      <c r="O496" s="337" t="s">
        <v>19177</v>
      </c>
      <c r="P496" s="338"/>
      <c r="Q496" s="339" t="str">
        <f t="shared" si="32"/>
        <v/>
      </c>
      <c r="R496" s="339" t="b">
        <f t="shared" si="33"/>
        <v>1</v>
      </c>
      <c r="S496" s="339" t="str">
        <f t="shared" si="34"/>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31"/>
        <v/>
      </c>
      <c r="O497" s="337" t="s">
        <v>19177</v>
      </c>
      <c r="P497" s="338"/>
      <c r="Q497" s="339" t="str">
        <f t="shared" si="32"/>
        <v/>
      </c>
      <c r="R497" s="339" t="b">
        <f t="shared" si="33"/>
        <v>1</v>
      </c>
      <c r="S497" s="339" t="str">
        <f t="shared" si="34"/>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31"/>
        <v/>
      </c>
      <c r="O498" s="337" t="s">
        <v>19177</v>
      </c>
      <c r="P498" s="338"/>
      <c r="Q498" s="339" t="str">
        <f t="shared" si="32"/>
        <v/>
      </c>
      <c r="R498" s="339" t="b">
        <f t="shared" si="33"/>
        <v>1</v>
      </c>
      <c r="S498" s="339" t="str">
        <f t="shared" si="34"/>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31"/>
        <v/>
      </c>
      <c r="O499" s="337" t="s">
        <v>19177</v>
      </c>
      <c r="P499" s="338"/>
      <c r="Q499" s="339" t="str">
        <f t="shared" si="32"/>
        <v/>
      </c>
      <c r="R499" s="339" t="b">
        <f t="shared" si="33"/>
        <v>1</v>
      </c>
      <c r="S499" s="339" t="str">
        <f t="shared" si="34"/>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31"/>
        <v/>
      </c>
      <c r="O500" s="337" t="s">
        <v>19177</v>
      </c>
      <c r="P500" s="338"/>
      <c r="Q500" s="339" t="str">
        <f t="shared" si="32"/>
        <v/>
      </c>
      <c r="R500" s="339" t="b">
        <f t="shared" si="33"/>
        <v>1</v>
      </c>
      <c r="S500" s="339" t="str">
        <f t="shared" si="34"/>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31"/>
        <v/>
      </c>
      <c r="O501" s="337" t="s">
        <v>19177</v>
      </c>
      <c r="P501" s="338"/>
      <c r="Q501" s="339" t="str">
        <f t="shared" si="32"/>
        <v/>
      </c>
      <c r="R501" s="339" t="b">
        <f t="shared" si="33"/>
        <v>1</v>
      </c>
      <c r="S501" s="339" t="str">
        <f t="shared" si="34"/>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31"/>
        <v/>
      </c>
      <c r="O502" s="337" t="s">
        <v>19177</v>
      </c>
      <c r="P502" s="338"/>
      <c r="Q502" s="339" t="str">
        <f t="shared" si="32"/>
        <v/>
      </c>
      <c r="R502" s="339" t="b">
        <f t="shared" si="33"/>
        <v>1</v>
      </c>
      <c r="S502" s="339" t="str">
        <f t="shared" si="34"/>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31"/>
        <v/>
      </c>
      <c r="O503" s="337" t="s">
        <v>19177</v>
      </c>
      <c r="P503" s="338"/>
      <c r="Q503" s="339" t="str">
        <f t="shared" si="32"/>
        <v/>
      </c>
      <c r="R503" s="339" t="b">
        <f t="shared" si="33"/>
        <v>1</v>
      </c>
      <c r="S503" s="339" t="str">
        <f t="shared" si="34"/>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31"/>
        <v/>
      </c>
      <c r="O504" s="337" t="s">
        <v>19177</v>
      </c>
      <c r="P504" s="338"/>
      <c r="Q504" s="339" t="str">
        <f t="shared" si="32"/>
        <v/>
      </c>
      <c r="R504" s="339" t="b">
        <f t="shared" si="33"/>
        <v>1</v>
      </c>
      <c r="S504" s="339" t="str">
        <f t="shared" si="34"/>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31"/>
        <v/>
      </c>
      <c r="O505" s="337" t="s">
        <v>19177</v>
      </c>
      <c r="P505" s="338"/>
      <c r="Q505" s="339" t="str">
        <f t="shared" si="32"/>
        <v/>
      </c>
      <c r="R505" s="339" t="b">
        <f t="shared" si="33"/>
        <v>1</v>
      </c>
      <c r="S505" s="339" t="str">
        <f t="shared" si="34"/>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31"/>
        <v/>
      </c>
      <c r="O506" s="337" t="s">
        <v>19177</v>
      </c>
      <c r="P506" s="338"/>
      <c r="Q506" s="339" t="str">
        <f t="shared" si="32"/>
        <v/>
      </c>
      <c r="R506" s="339" t="b">
        <f t="shared" si="33"/>
        <v>1</v>
      </c>
      <c r="S506" s="339" t="str">
        <f t="shared" si="34"/>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31"/>
        <v/>
      </c>
      <c r="O507" s="337" t="s">
        <v>19177</v>
      </c>
      <c r="P507" s="338"/>
      <c r="Q507" s="339" t="str">
        <f t="shared" si="32"/>
        <v/>
      </c>
      <c r="R507" s="339" t="b">
        <f t="shared" si="33"/>
        <v>1</v>
      </c>
      <c r="S507" s="339" t="str">
        <f t="shared" si="34"/>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31"/>
        <v/>
      </c>
      <c r="O508" s="337" t="s">
        <v>19177</v>
      </c>
      <c r="P508" s="338"/>
      <c r="Q508" s="339" t="str">
        <f t="shared" si="32"/>
        <v/>
      </c>
      <c r="R508" s="339" t="b">
        <f t="shared" si="33"/>
        <v>1</v>
      </c>
      <c r="S508" s="339" t="str">
        <f t="shared" si="34"/>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31"/>
        <v/>
      </c>
      <c r="O509" s="337" t="s">
        <v>19177</v>
      </c>
      <c r="P509" s="338"/>
      <c r="Q509" s="339" t="str">
        <f t="shared" si="32"/>
        <v/>
      </c>
      <c r="R509" s="339" t="b">
        <f t="shared" si="33"/>
        <v>1</v>
      </c>
      <c r="S509" s="339" t="str">
        <f t="shared" si="34"/>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31"/>
        <v/>
      </c>
      <c r="O510" s="337" t="s">
        <v>19177</v>
      </c>
      <c r="P510" s="338"/>
      <c r="Q510" s="339" t="str">
        <f t="shared" si="32"/>
        <v/>
      </c>
      <c r="R510" s="339" t="b">
        <f t="shared" si="33"/>
        <v>1</v>
      </c>
      <c r="S510" s="339" t="str">
        <f t="shared" si="34"/>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31"/>
        <v/>
      </c>
      <c r="O511" s="337" t="s">
        <v>19177</v>
      </c>
      <c r="P511" s="338"/>
      <c r="Q511" s="339" t="str">
        <f t="shared" si="32"/>
        <v/>
      </c>
      <c r="R511" s="339" t="b">
        <f t="shared" si="33"/>
        <v>1</v>
      </c>
      <c r="S511" s="339" t="str">
        <f t="shared" si="34"/>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31"/>
        <v/>
      </c>
      <c r="O512" s="337" t="s">
        <v>19177</v>
      </c>
      <c r="P512" s="338"/>
      <c r="Q512" s="339" t="str">
        <f t="shared" si="32"/>
        <v/>
      </c>
      <c r="R512" s="339" t="b">
        <f t="shared" si="33"/>
        <v>1</v>
      </c>
      <c r="S512" s="339" t="str">
        <f t="shared" si="34"/>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31"/>
        <v/>
      </c>
      <c r="O513" s="337" t="s">
        <v>19177</v>
      </c>
      <c r="P513" s="338"/>
      <c r="Q513" s="339" t="str">
        <f t="shared" si="32"/>
        <v/>
      </c>
      <c r="R513" s="339" t="b">
        <f t="shared" si="33"/>
        <v>1</v>
      </c>
      <c r="S513" s="339" t="str">
        <f t="shared" si="34"/>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31"/>
        <v/>
      </c>
      <c r="O514" s="337" t="s">
        <v>19177</v>
      </c>
      <c r="P514" s="338"/>
      <c r="Q514" s="339" t="str">
        <f t="shared" si="32"/>
        <v/>
      </c>
      <c r="R514" s="339" t="b">
        <f t="shared" si="33"/>
        <v>1</v>
      </c>
      <c r="S514" s="339" t="str">
        <f t="shared" si="34"/>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31"/>
        <v/>
      </c>
      <c r="O515" s="337" t="s">
        <v>19177</v>
      </c>
      <c r="P515" s="338"/>
      <c r="Q515" s="339" t="str">
        <f t="shared" si="32"/>
        <v/>
      </c>
      <c r="R515" s="339" t="b">
        <f t="shared" si="33"/>
        <v>1</v>
      </c>
      <c r="S515" s="339" t="str">
        <f t="shared" si="34"/>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31"/>
        <v/>
      </c>
      <c r="O516" s="337" t="s">
        <v>19177</v>
      </c>
      <c r="P516" s="338"/>
      <c r="Q516" s="339" t="str">
        <f t="shared" si="32"/>
        <v/>
      </c>
      <c r="R516" s="339" t="b">
        <f t="shared" si="33"/>
        <v>1</v>
      </c>
      <c r="S516" s="339" t="str">
        <f t="shared" si="34"/>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5">IF(A517="","",IF(ISERROR(MATCH($F517,CL,0)),"Unknown",INDIRECT("'C'!$A$"&amp;MATCH($F517,CL,0)+1)))</f>
        <v/>
      </c>
      <c r="O517" s="337" t="s">
        <v>19177</v>
      </c>
      <c r="P517" s="338"/>
      <c r="Q517" s="339" t="str">
        <f t="shared" ref="Q517:Q580" si="36">A517&amp;B517</f>
        <v/>
      </c>
      <c r="R517" s="339" t="b">
        <f t="shared" ref="R517:R580" si="37">OR(ISBLANK(B517),ISBLANK(C517))</f>
        <v>1</v>
      </c>
      <c r="S517" s="339" t="str">
        <f t="shared" ref="S517:S580" si="38">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5"/>
        <v/>
      </c>
      <c r="O518" s="337" t="s">
        <v>19177</v>
      </c>
      <c r="P518" s="338"/>
      <c r="Q518" s="339" t="str">
        <f t="shared" si="36"/>
        <v/>
      </c>
      <c r="R518" s="339" t="b">
        <f t="shared" si="37"/>
        <v>1</v>
      </c>
      <c r="S518" s="339" t="str">
        <f t="shared" si="38"/>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5"/>
        <v/>
      </c>
      <c r="O519" s="337" t="s">
        <v>19177</v>
      </c>
      <c r="P519" s="338"/>
      <c r="Q519" s="339" t="str">
        <f t="shared" si="36"/>
        <v/>
      </c>
      <c r="R519" s="339" t="b">
        <f t="shared" si="37"/>
        <v>1</v>
      </c>
      <c r="S519" s="339" t="str">
        <f t="shared" si="38"/>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5"/>
        <v/>
      </c>
      <c r="O520" s="337" t="s">
        <v>19177</v>
      </c>
      <c r="P520" s="338"/>
      <c r="Q520" s="339" t="str">
        <f t="shared" si="36"/>
        <v/>
      </c>
      <c r="R520" s="339" t="b">
        <f t="shared" si="37"/>
        <v>1</v>
      </c>
      <c r="S520" s="339" t="str">
        <f t="shared" si="38"/>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5"/>
        <v/>
      </c>
      <c r="O521" s="337" t="s">
        <v>19177</v>
      </c>
      <c r="P521" s="338"/>
      <c r="Q521" s="339" t="str">
        <f t="shared" si="36"/>
        <v/>
      </c>
      <c r="R521" s="339" t="b">
        <f t="shared" si="37"/>
        <v>1</v>
      </c>
      <c r="S521" s="339" t="str">
        <f t="shared" si="38"/>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5"/>
        <v/>
      </c>
      <c r="O522" s="337" t="s">
        <v>19177</v>
      </c>
      <c r="P522" s="338"/>
      <c r="Q522" s="339" t="str">
        <f t="shared" si="36"/>
        <v/>
      </c>
      <c r="R522" s="339" t="b">
        <f t="shared" si="37"/>
        <v>1</v>
      </c>
      <c r="S522" s="339" t="str">
        <f t="shared" si="38"/>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5"/>
        <v/>
      </c>
      <c r="O523" s="337" t="s">
        <v>19177</v>
      </c>
      <c r="P523" s="338"/>
      <c r="Q523" s="339" t="str">
        <f t="shared" si="36"/>
        <v/>
      </c>
      <c r="R523" s="339" t="b">
        <f t="shared" si="37"/>
        <v>1</v>
      </c>
      <c r="S523" s="339" t="str">
        <f t="shared" si="38"/>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5"/>
        <v/>
      </c>
      <c r="O524" s="337" t="s">
        <v>19177</v>
      </c>
      <c r="P524" s="338"/>
      <c r="Q524" s="339" t="str">
        <f t="shared" si="36"/>
        <v/>
      </c>
      <c r="R524" s="339" t="b">
        <f t="shared" si="37"/>
        <v>1</v>
      </c>
      <c r="S524" s="339" t="str">
        <f t="shared" si="38"/>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5"/>
        <v/>
      </c>
      <c r="O525" s="337" t="s">
        <v>19177</v>
      </c>
      <c r="P525" s="338"/>
      <c r="Q525" s="339" t="str">
        <f t="shared" si="36"/>
        <v/>
      </c>
      <c r="R525" s="339" t="b">
        <f t="shared" si="37"/>
        <v>1</v>
      </c>
      <c r="S525" s="339" t="str">
        <f t="shared" si="38"/>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5"/>
        <v/>
      </c>
      <c r="O526" s="337" t="s">
        <v>19177</v>
      </c>
      <c r="P526" s="338"/>
      <c r="Q526" s="339" t="str">
        <f t="shared" si="36"/>
        <v/>
      </c>
      <c r="R526" s="339" t="b">
        <f t="shared" si="37"/>
        <v>1</v>
      </c>
      <c r="S526" s="339" t="str">
        <f t="shared" si="38"/>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5"/>
        <v/>
      </c>
      <c r="O527" s="337" t="s">
        <v>19177</v>
      </c>
      <c r="P527" s="338"/>
      <c r="Q527" s="339" t="str">
        <f t="shared" si="36"/>
        <v/>
      </c>
      <c r="R527" s="339" t="b">
        <f t="shared" si="37"/>
        <v>1</v>
      </c>
      <c r="S527" s="339" t="str">
        <f t="shared" si="38"/>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5"/>
        <v/>
      </c>
      <c r="O528" s="337" t="s">
        <v>19177</v>
      </c>
      <c r="P528" s="338"/>
      <c r="Q528" s="339" t="str">
        <f t="shared" si="36"/>
        <v/>
      </c>
      <c r="R528" s="339" t="b">
        <f t="shared" si="37"/>
        <v>1</v>
      </c>
      <c r="S528" s="339" t="str">
        <f t="shared" si="38"/>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5"/>
        <v/>
      </c>
      <c r="O529" s="337" t="s">
        <v>19177</v>
      </c>
      <c r="P529" s="338"/>
      <c r="Q529" s="339" t="str">
        <f t="shared" si="36"/>
        <v/>
      </c>
      <c r="R529" s="339" t="b">
        <f t="shared" si="37"/>
        <v>1</v>
      </c>
      <c r="S529" s="339" t="str">
        <f t="shared" si="38"/>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5"/>
        <v/>
      </c>
      <c r="O530" s="337" t="s">
        <v>19177</v>
      </c>
      <c r="P530" s="338"/>
      <c r="Q530" s="339" t="str">
        <f t="shared" si="36"/>
        <v/>
      </c>
      <c r="R530" s="339" t="b">
        <f t="shared" si="37"/>
        <v>1</v>
      </c>
      <c r="S530" s="339" t="str">
        <f t="shared" si="38"/>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5"/>
        <v/>
      </c>
      <c r="O531" s="337" t="s">
        <v>19177</v>
      </c>
      <c r="P531" s="338"/>
      <c r="Q531" s="339" t="str">
        <f t="shared" si="36"/>
        <v/>
      </c>
      <c r="R531" s="339" t="b">
        <f t="shared" si="37"/>
        <v>1</v>
      </c>
      <c r="S531" s="339" t="str">
        <f t="shared" si="38"/>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5"/>
        <v/>
      </c>
      <c r="O532" s="337" t="s">
        <v>19177</v>
      </c>
      <c r="P532" s="338"/>
      <c r="Q532" s="339" t="str">
        <f t="shared" si="36"/>
        <v/>
      </c>
      <c r="R532" s="339" t="b">
        <f t="shared" si="37"/>
        <v>1</v>
      </c>
      <c r="S532" s="339" t="str">
        <f t="shared" si="38"/>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5"/>
        <v/>
      </c>
      <c r="O533" s="337" t="s">
        <v>19177</v>
      </c>
      <c r="P533" s="338"/>
      <c r="Q533" s="339" t="str">
        <f t="shared" si="36"/>
        <v/>
      </c>
      <c r="R533" s="339" t="b">
        <f t="shared" si="37"/>
        <v>1</v>
      </c>
      <c r="S533" s="339" t="str">
        <f t="shared" si="38"/>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5"/>
        <v/>
      </c>
      <c r="O534" s="337" t="s">
        <v>19177</v>
      </c>
      <c r="P534" s="338"/>
      <c r="Q534" s="339" t="str">
        <f t="shared" si="36"/>
        <v/>
      </c>
      <c r="R534" s="339" t="b">
        <f t="shared" si="37"/>
        <v>1</v>
      </c>
      <c r="S534" s="339" t="str">
        <f t="shared" si="38"/>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5"/>
        <v/>
      </c>
      <c r="O535" s="337" t="s">
        <v>19177</v>
      </c>
      <c r="P535" s="338"/>
      <c r="Q535" s="339" t="str">
        <f t="shared" si="36"/>
        <v/>
      </c>
      <c r="R535" s="339" t="b">
        <f t="shared" si="37"/>
        <v>1</v>
      </c>
      <c r="S535" s="339" t="str">
        <f t="shared" si="38"/>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5"/>
        <v/>
      </c>
      <c r="O536" s="337" t="s">
        <v>19177</v>
      </c>
      <c r="P536" s="338"/>
      <c r="Q536" s="339" t="str">
        <f t="shared" si="36"/>
        <v/>
      </c>
      <c r="R536" s="339" t="b">
        <f t="shared" si="37"/>
        <v>1</v>
      </c>
      <c r="S536" s="339" t="str">
        <f t="shared" si="38"/>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5"/>
        <v/>
      </c>
      <c r="O537" s="337" t="s">
        <v>19177</v>
      </c>
      <c r="P537" s="338"/>
      <c r="Q537" s="339" t="str">
        <f t="shared" si="36"/>
        <v/>
      </c>
      <c r="R537" s="339" t="b">
        <f t="shared" si="37"/>
        <v>1</v>
      </c>
      <c r="S537" s="339" t="str">
        <f t="shared" si="38"/>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5"/>
        <v/>
      </c>
      <c r="O538" s="337" t="s">
        <v>19177</v>
      </c>
      <c r="P538" s="338"/>
      <c r="Q538" s="339" t="str">
        <f t="shared" si="36"/>
        <v/>
      </c>
      <c r="R538" s="339" t="b">
        <f t="shared" si="37"/>
        <v>1</v>
      </c>
      <c r="S538" s="339" t="str">
        <f t="shared" si="38"/>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5"/>
        <v/>
      </c>
      <c r="O539" s="337" t="s">
        <v>19177</v>
      </c>
      <c r="P539" s="338"/>
      <c r="Q539" s="339" t="str">
        <f t="shared" si="36"/>
        <v/>
      </c>
      <c r="R539" s="339" t="b">
        <f t="shared" si="37"/>
        <v>1</v>
      </c>
      <c r="S539" s="339" t="str">
        <f t="shared" si="38"/>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5"/>
        <v/>
      </c>
      <c r="O540" s="337" t="s">
        <v>19177</v>
      </c>
      <c r="P540" s="338"/>
      <c r="Q540" s="339" t="str">
        <f t="shared" si="36"/>
        <v/>
      </c>
      <c r="R540" s="339" t="b">
        <f t="shared" si="37"/>
        <v>1</v>
      </c>
      <c r="S540" s="339" t="str">
        <f t="shared" si="38"/>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5"/>
        <v/>
      </c>
      <c r="O541" s="337" t="s">
        <v>19177</v>
      </c>
      <c r="P541" s="338"/>
      <c r="Q541" s="339" t="str">
        <f t="shared" si="36"/>
        <v/>
      </c>
      <c r="R541" s="339" t="b">
        <f t="shared" si="37"/>
        <v>1</v>
      </c>
      <c r="S541" s="339" t="str">
        <f t="shared" si="38"/>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5"/>
        <v/>
      </c>
      <c r="O542" s="337" t="s">
        <v>19177</v>
      </c>
      <c r="P542" s="338"/>
      <c r="Q542" s="339" t="str">
        <f t="shared" si="36"/>
        <v/>
      </c>
      <c r="R542" s="339" t="b">
        <f t="shared" si="37"/>
        <v>1</v>
      </c>
      <c r="S542" s="339" t="str">
        <f t="shared" si="38"/>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5"/>
        <v/>
      </c>
      <c r="O543" s="337" t="s">
        <v>19177</v>
      </c>
      <c r="P543" s="338"/>
      <c r="Q543" s="339" t="str">
        <f t="shared" si="36"/>
        <v/>
      </c>
      <c r="R543" s="339" t="b">
        <f t="shared" si="37"/>
        <v>1</v>
      </c>
      <c r="S543" s="339" t="str">
        <f t="shared" si="38"/>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5"/>
        <v/>
      </c>
      <c r="O544" s="337" t="s">
        <v>19177</v>
      </c>
      <c r="P544" s="338"/>
      <c r="Q544" s="339" t="str">
        <f t="shared" si="36"/>
        <v/>
      </c>
      <c r="R544" s="339" t="b">
        <f t="shared" si="37"/>
        <v>1</v>
      </c>
      <c r="S544" s="339" t="str">
        <f t="shared" si="38"/>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5"/>
        <v/>
      </c>
      <c r="O545" s="337" t="s">
        <v>19177</v>
      </c>
      <c r="P545" s="338"/>
      <c r="Q545" s="339" t="str">
        <f t="shared" si="36"/>
        <v/>
      </c>
      <c r="R545" s="339" t="b">
        <f t="shared" si="37"/>
        <v>1</v>
      </c>
      <c r="S545" s="339" t="str">
        <f t="shared" si="38"/>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5"/>
        <v/>
      </c>
      <c r="O546" s="337" t="s">
        <v>19177</v>
      </c>
      <c r="P546" s="338"/>
      <c r="Q546" s="339" t="str">
        <f t="shared" si="36"/>
        <v/>
      </c>
      <c r="R546" s="339" t="b">
        <f t="shared" si="37"/>
        <v>1</v>
      </c>
      <c r="S546" s="339" t="str">
        <f t="shared" si="38"/>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5"/>
        <v/>
      </c>
      <c r="O547" s="337" t="s">
        <v>19177</v>
      </c>
      <c r="P547" s="338"/>
      <c r="Q547" s="339" t="str">
        <f t="shared" si="36"/>
        <v/>
      </c>
      <c r="R547" s="339" t="b">
        <f t="shared" si="37"/>
        <v>1</v>
      </c>
      <c r="S547" s="339" t="str">
        <f t="shared" si="38"/>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5"/>
        <v/>
      </c>
      <c r="O548" s="337" t="s">
        <v>19177</v>
      </c>
      <c r="P548" s="338"/>
      <c r="Q548" s="339" t="str">
        <f t="shared" si="36"/>
        <v/>
      </c>
      <c r="R548" s="339" t="b">
        <f t="shared" si="37"/>
        <v>1</v>
      </c>
      <c r="S548" s="339" t="str">
        <f t="shared" si="38"/>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5"/>
        <v/>
      </c>
      <c r="O549" s="337" t="s">
        <v>19177</v>
      </c>
      <c r="P549" s="338"/>
      <c r="Q549" s="339" t="str">
        <f t="shared" si="36"/>
        <v/>
      </c>
      <c r="R549" s="339" t="b">
        <f t="shared" si="37"/>
        <v>1</v>
      </c>
      <c r="S549" s="339" t="str">
        <f t="shared" si="38"/>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5"/>
        <v/>
      </c>
      <c r="O550" s="337" t="s">
        <v>19177</v>
      </c>
      <c r="P550" s="338"/>
      <c r="Q550" s="339" t="str">
        <f t="shared" si="36"/>
        <v/>
      </c>
      <c r="R550" s="339" t="b">
        <f t="shared" si="37"/>
        <v>1</v>
      </c>
      <c r="S550" s="339" t="str">
        <f t="shared" si="38"/>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5"/>
        <v/>
      </c>
      <c r="O551" s="337" t="s">
        <v>19177</v>
      </c>
      <c r="P551" s="338"/>
      <c r="Q551" s="339" t="str">
        <f t="shared" si="36"/>
        <v/>
      </c>
      <c r="R551" s="339" t="b">
        <f t="shared" si="37"/>
        <v>1</v>
      </c>
      <c r="S551" s="339" t="str">
        <f t="shared" si="38"/>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5"/>
        <v/>
      </c>
      <c r="O552" s="337" t="s">
        <v>19177</v>
      </c>
      <c r="P552" s="338"/>
      <c r="Q552" s="339" t="str">
        <f t="shared" si="36"/>
        <v/>
      </c>
      <c r="R552" s="339" t="b">
        <f t="shared" si="37"/>
        <v>1</v>
      </c>
      <c r="S552" s="339" t="str">
        <f t="shared" si="38"/>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5"/>
        <v/>
      </c>
      <c r="O553" s="337" t="s">
        <v>19177</v>
      </c>
      <c r="P553" s="338"/>
      <c r="Q553" s="339" t="str">
        <f t="shared" si="36"/>
        <v/>
      </c>
      <c r="R553" s="339" t="b">
        <f t="shared" si="37"/>
        <v>1</v>
      </c>
      <c r="S553" s="339" t="str">
        <f t="shared" si="38"/>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5"/>
        <v/>
      </c>
      <c r="O554" s="337" t="s">
        <v>19177</v>
      </c>
      <c r="P554" s="338"/>
      <c r="Q554" s="339" t="str">
        <f t="shared" si="36"/>
        <v/>
      </c>
      <c r="R554" s="339" t="b">
        <f t="shared" si="37"/>
        <v>1</v>
      </c>
      <c r="S554" s="339" t="str">
        <f t="shared" si="38"/>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5"/>
        <v/>
      </c>
      <c r="O555" s="337" t="s">
        <v>19177</v>
      </c>
      <c r="P555" s="338"/>
      <c r="Q555" s="339" t="str">
        <f t="shared" si="36"/>
        <v/>
      </c>
      <c r="R555" s="339" t="b">
        <f t="shared" si="37"/>
        <v>1</v>
      </c>
      <c r="S555" s="339" t="str">
        <f t="shared" si="38"/>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5"/>
        <v/>
      </c>
      <c r="O556" s="337" t="s">
        <v>19177</v>
      </c>
      <c r="P556" s="338"/>
      <c r="Q556" s="339" t="str">
        <f t="shared" si="36"/>
        <v/>
      </c>
      <c r="R556" s="339" t="b">
        <f t="shared" si="37"/>
        <v>1</v>
      </c>
      <c r="S556" s="339" t="str">
        <f t="shared" si="38"/>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5"/>
        <v/>
      </c>
      <c r="O557" s="337" t="s">
        <v>19177</v>
      </c>
      <c r="P557" s="338"/>
      <c r="Q557" s="339" t="str">
        <f t="shared" si="36"/>
        <v/>
      </c>
      <c r="R557" s="339" t="b">
        <f t="shared" si="37"/>
        <v>1</v>
      </c>
      <c r="S557" s="339" t="str">
        <f t="shared" si="38"/>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5"/>
        <v/>
      </c>
      <c r="O558" s="337" t="s">
        <v>19177</v>
      </c>
      <c r="P558" s="338"/>
      <c r="Q558" s="339" t="str">
        <f t="shared" si="36"/>
        <v/>
      </c>
      <c r="R558" s="339" t="b">
        <f t="shared" si="37"/>
        <v>1</v>
      </c>
      <c r="S558" s="339" t="str">
        <f t="shared" si="38"/>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5"/>
        <v/>
      </c>
      <c r="O559" s="337" t="s">
        <v>19177</v>
      </c>
      <c r="P559" s="338"/>
      <c r="Q559" s="339" t="str">
        <f t="shared" si="36"/>
        <v/>
      </c>
      <c r="R559" s="339" t="b">
        <f t="shared" si="37"/>
        <v>1</v>
      </c>
      <c r="S559" s="339" t="str">
        <f t="shared" si="38"/>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5"/>
        <v/>
      </c>
      <c r="O560" s="337" t="s">
        <v>19177</v>
      </c>
      <c r="P560" s="338"/>
      <c r="Q560" s="339" t="str">
        <f t="shared" si="36"/>
        <v/>
      </c>
      <c r="R560" s="339" t="b">
        <f t="shared" si="37"/>
        <v>1</v>
      </c>
      <c r="S560" s="339" t="str">
        <f t="shared" si="38"/>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5"/>
        <v/>
      </c>
      <c r="O561" s="337" t="s">
        <v>19177</v>
      </c>
      <c r="P561" s="338"/>
      <c r="Q561" s="339" t="str">
        <f t="shared" si="36"/>
        <v/>
      </c>
      <c r="R561" s="339" t="b">
        <f t="shared" si="37"/>
        <v>1</v>
      </c>
      <c r="S561" s="339" t="str">
        <f t="shared" si="38"/>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5"/>
        <v/>
      </c>
      <c r="O562" s="337" t="s">
        <v>19177</v>
      </c>
      <c r="P562" s="338"/>
      <c r="Q562" s="339" t="str">
        <f t="shared" si="36"/>
        <v/>
      </c>
      <c r="R562" s="339" t="b">
        <f t="shared" si="37"/>
        <v>1</v>
      </c>
      <c r="S562" s="339" t="str">
        <f t="shared" si="38"/>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5"/>
        <v/>
      </c>
      <c r="O563" s="337" t="s">
        <v>19177</v>
      </c>
      <c r="P563" s="338"/>
      <c r="Q563" s="339" t="str">
        <f t="shared" si="36"/>
        <v/>
      </c>
      <c r="R563" s="339" t="b">
        <f t="shared" si="37"/>
        <v>1</v>
      </c>
      <c r="S563" s="339" t="str">
        <f t="shared" si="38"/>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5"/>
        <v/>
      </c>
      <c r="O564" s="337" t="s">
        <v>19177</v>
      </c>
      <c r="P564" s="338"/>
      <c r="Q564" s="339" t="str">
        <f t="shared" si="36"/>
        <v/>
      </c>
      <c r="R564" s="339" t="b">
        <f t="shared" si="37"/>
        <v>1</v>
      </c>
      <c r="S564" s="339" t="str">
        <f t="shared" si="38"/>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5"/>
        <v/>
      </c>
      <c r="O565" s="337" t="s">
        <v>19177</v>
      </c>
      <c r="P565" s="338"/>
      <c r="Q565" s="339" t="str">
        <f t="shared" si="36"/>
        <v/>
      </c>
      <c r="R565" s="339" t="b">
        <f t="shared" si="37"/>
        <v>1</v>
      </c>
      <c r="S565" s="339" t="str">
        <f t="shared" si="38"/>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5"/>
        <v/>
      </c>
      <c r="O566" s="337" t="s">
        <v>19177</v>
      </c>
      <c r="P566" s="338"/>
      <c r="Q566" s="339" t="str">
        <f t="shared" si="36"/>
        <v/>
      </c>
      <c r="R566" s="339" t="b">
        <f t="shared" si="37"/>
        <v>1</v>
      </c>
      <c r="S566" s="339" t="str">
        <f t="shared" si="38"/>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5"/>
        <v/>
      </c>
      <c r="O567" s="337" t="s">
        <v>19177</v>
      </c>
      <c r="P567" s="338"/>
      <c r="Q567" s="339" t="str">
        <f t="shared" si="36"/>
        <v/>
      </c>
      <c r="R567" s="339" t="b">
        <f t="shared" si="37"/>
        <v>1</v>
      </c>
      <c r="S567" s="339" t="str">
        <f t="shared" si="38"/>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5"/>
        <v/>
      </c>
      <c r="O568" s="337" t="s">
        <v>19177</v>
      </c>
      <c r="P568" s="338"/>
      <c r="Q568" s="339" t="str">
        <f t="shared" si="36"/>
        <v/>
      </c>
      <c r="R568" s="339" t="b">
        <f t="shared" si="37"/>
        <v>1</v>
      </c>
      <c r="S568" s="339" t="str">
        <f t="shared" si="38"/>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5"/>
        <v/>
      </c>
      <c r="O569" s="337" t="s">
        <v>19177</v>
      </c>
      <c r="P569" s="338"/>
      <c r="Q569" s="339" t="str">
        <f t="shared" si="36"/>
        <v/>
      </c>
      <c r="R569" s="339" t="b">
        <f t="shared" si="37"/>
        <v>1</v>
      </c>
      <c r="S569" s="339" t="str">
        <f t="shared" si="38"/>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5"/>
        <v/>
      </c>
      <c r="O570" s="337" t="s">
        <v>19177</v>
      </c>
      <c r="P570" s="338"/>
      <c r="Q570" s="339" t="str">
        <f t="shared" si="36"/>
        <v/>
      </c>
      <c r="R570" s="339" t="b">
        <f t="shared" si="37"/>
        <v>1</v>
      </c>
      <c r="S570" s="339" t="str">
        <f t="shared" si="38"/>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5"/>
        <v/>
      </c>
      <c r="O571" s="337" t="s">
        <v>19177</v>
      </c>
      <c r="P571" s="338"/>
      <c r="Q571" s="339" t="str">
        <f t="shared" si="36"/>
        <v/>
      </c>
      <c r="R571" s="339" t="b">
        <f t="shared" si="37"/>
        <v>1</v>
      </c>
      <c r="S571" s="339" t="str">
        <f t="shared" si="38"/>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5"/>
        <v/>
      </c>
      <c r="O572" s="337" t="s">
        <v>19177</v>
      </c>
      <c r="P572" s="338"/>
      <c r="Q572" s="339" t="str">
        <f t="shared" si="36"/>
        <v/>
      </c>
      <c r="R572" s="339" t="b">
        <f t="shared" si="37"/>
        <v>1</v>
      </c>
      <c r="S572" s="339" t="str">
        <f t="shared" si="38"/>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5"/>
        <v/>
      </c>
      <c r="O573" s="337" t="s">
        <v>19177</v>
      </c>
      <c r="P573" s="338"/>
      <c r="Q573" s="339" t="str">
        <f t="shared" si="36"/>
        <v/>
      </c>
      <c r="R573" s="339" t="b">
        <f t="shared" si="37"/>
        <v>1</v>
      </c>
      <c r="S573" s="339" t="str">
        <f t="shared" si="38"/>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5"/>
        <v/>
      </c>
      <c r="O574" s="337" t="s">
        <v>19177</v>
      </c>
      <c r="P574" s="338"/>
      <c r="Q574" s="339" t="str">
        <f t="shared" si="36"/>
        <v/>
      </c>
      <c r="R574" s="339" t="b">
        <f t="shared" si="37"/>
        <v>1</v>
      </c>
      <c r="S574" s="339" t="str">
        <f t="shared" si="38"/>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5"/>
        <v/>
      </c>
      <c r="O575" s="337" t="s">
        <v>19177</v>
      </c>
      <c r="P575" s="338"/>
      <c r="Q575" s="339" t="str">
        <f t="shared" si="36"/>
        <v/>
      </c>
      <c r="R575" s="339" t="b">
        <f t="shared" si="37"/>
        <v>1</v>
      </c>
      <c r="S575" s="339" t="str">
        <f t="shared" si="38"/>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5"/>
        <v/>
      </c>
      <c r="O576" s="337" t="s">
        <v>19177</v>
      </c>
      <c r="P576" s="338"/>
      <c r="Q576" s="339" t="str">
        <f t="shared" si="36"/>
        <v/>
      </c>
      <c r="R576" s="339" t="b">
        <f t="shared" si="37"/>
        <v>1</v>
      </c>
      <c r="S576" s="339" t="str">
        <f t="shared" si="38"/>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5"/>
        <v/>
      </c>
      <c r="O577" s="337" t="s">
        <v>19177</v>
      </c>
      <c r="P577" s="338"/>
      <c r="Q577" s="339" t="str">
        <f t="shared" si="36"/>
        <v/>
      </c>
      <c r="R577" s="339" t="b">
        <f t="shared" si="37"/>
        <v>1</v>
      </c>
      <c r="S577" s="339" t="str">
        <f t="shared" si="38"/>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5"/>
        <v/>
      </c>
      <c r="O578" s="337" t="s">
        <v>19177</v>
      </c>
      <c r="P578" s="338"/>
      <c r="Q578" s="339" t="str">
        <f t="shared" si="36"/>
        <v/>
      </c>
      <c r="R578" s="339" t="b">
        <f t="shared" si="37"/>
        <v>1</v>
      </c>
      <c r="S578" s="339" t="str">
        <f t="shared" si="38"/>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5"/>
        <v/>
      </c>
      <c r="O579" s="337" t="s">
        <v>19177</v>
      </c>
      <c r="P579" s="338"/>
      <c r="Q579" s="339" t="str">
        <f t="shared" si="36"/>
        <v/>
      </c>
      <c r="R579" s="339" t="b">
        <f t="shared" si="37"/>
        <v>1</v>
      </c>
      <c r="S579" s="339" t="str">
        <f t="shared" si="38"/>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5"/>
        <v/>
      </c>
      <c r="O580" s="337" t="s">
        <v>19177</v>
      </c>
      <c r="P580" s="338"/>
      <c r="Q580" s="339" t="str">
        <f t="shared" si="36"/>
        <v/>
      </c>
      <c r="R580" s="339" t="b">
        <f t="shared" si="37"/>
        <v>1</v>
      </c>
      <c r="S580" s="339" t="str">
        <f t="shared" si="38"/>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9">IF(A581="","",IF(ISERROR(MATCH($F581,CL,0)),"Unknown",INDIRECT("'C'!$A$"&amp;MATCH($F581,CL,0)+1)))</f>
        <v/>
      </c>
      <c r="O581" s="337" t="s">
        <v>19177</v>
      </c>
      <c r="P581" s="338"/>
      <c r="Q581" s="339" t="str">
        <f t="shared" ref="Q581:Q644" si="40">A581&amp;B581</f>
        <v/>
      </c>
      <c r="R581" s="339" t="b">
        <f t="shared" ref="R581:R644" si="41">OR(ISBLANK(B581),ISBLANK(C581))</f>
        <v>1</v>
      </c>
      <c r="S581" s="339" t="str">
        <f t="shared" ref="S581:S644" si="42">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9"/>
        <v/>
      </c>
      <c r="O582" s="337" t="s">
        <v>19177</v>
      </c>
      <c r="P582" s="338"/>
      <c r="Q582" s="339" t="str">
        <f t="shared" si="40"/>
        <v/>
      </c>
      <c r="R582" s="339" t="b">
        <f t="shared" si="41"/>
        <v>1</v>
      </c>
      <c r="S582" s="339" t="str">
        <f t="shared" si="42"/>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9"/>
        <v/>
      </c>
      <c r="O583" s="337" t="s">
        <v>19177</v>
      </c>
      <c r="P583" s="338"/>
      <c r="Q583" s="339" t="str">
        <f t="shared" si="40"/>
        <v/>
      </c>
      <c r="R583" s="339" t="b">
        <f t="shared" si="41"/>
        <v>1</v>
      </c>
      <c r="S583" s="339" t="str">
        <f t="shared" si="42"/>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9"/>
        <v/>
      </c>
      <c r="O584" s="337" t="s">
        <v>19177</v>
      </c>
      <c r="P584" s="338"/>
      <c r="Q584" s="339" t="str">
        <f t="shared" si="40"/>
        <v/>
      </c>
      <c r="R584" s="339" t="b">
        <f t="shared" si="41"/>
        <v>1</v>
      </c>
      <c r="S584" s="339" t="str">
        <f t="shared" si="42"/>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9"/>
        <v/>
      </c>
      <c r="O585" s="337" t="s">
        <v>19177</v>
      </c>
      <c r="P585" s="338"/>
      <c r="Q585" s="339" t="str">
        <f t="shared" si="40"/>
        <v/>
      </c>
      <c r="R585" s="339" t="b">
        <f t="shared" si="41"/>
        <v>1</v>
      </c>
      <c r="S585" s="339" t="str">
        <f t="shared" si="42"/>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9"/>
        <v/>
      </c>
      <c r="O586" s="337" t="s">
        <v>19177</v>
      </c>
      <c r="P586" s="338"/>
      <c r="Q586" s="339" t="str">
        <f t="shared" si="40"/>
        <v/>
      </c>
      <c r="R586" s="339" t="b">
        <f t="shared" si="41"/>
        <v>1</v>
      </c>
      <c r="S586" s="339" t="str">
        <f t="shared" si="42"/>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9"/>
        <v/>
      </c>
      <c r="O587" s="337" t="s">
        <v>19177</v>
      </c>
      <c r="P587" s="338"/>
      <c r="Q587" s="339" t="str">
        <f t="shared" si="40"/>
        <v/>
      </c>
      <c r="R587" s="339" t="b">
        <f t="shared" si="41"/>
        <v>1</v>
      </c>
      <c r="S587" s="339" t="str">
        <f t="shared" si="42"/>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9"/>
        <v/>
      </c>
      <c r="O588" s="337" t="s">
        <v>19177</v>
      </c>
      <c r="P588" s="338"/>
      <c r="Q588" s="339" t="str">
        <f t="shared" si="40"/>
        <v/>
      </c>
      <c r="R588" s="339" t="b">
        <f t="shared" si="41"/>
        <v>1</v>
      </c>
      <c r="S588" s="339" t="str">
        <f t="shared" si="42"/>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9"/>
        <v/>
      </c>
      <c r="O589" s="337" t="s">
        <v>19177</v>
      </c>
      <c r="P589" s="338"/>
      <c r="Q589" s="339" t="str">
        <f t="shared" si="40"/>
        <v/>
      </c>
      <c r="R589" s="339" t="b">
        <f t="shared" si="41"/>
        <v>1</v>
      </c>
      <c r="S589" s="339" t="str">
        <f t="shared" si="42"/>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9"/>
        <v/>
      </c>
      <c r="O590" s="337" t="s">
        <v>19177</v>
      </c>
      <c r="P590" s="338"/>
      <c r="Q590" s="339" t="str">
        <f t="shared" si="40"/>
        <v/>
      </c>
      <c r="R590" s="339" t="b">
        <f t="shared" si="41"/>
        <v>1</v>
      </c>
      <c r="S590" s="339" t="str">
        <f t="shared" si="42"/>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9"/>
        <v/>
      </c>
      <c r="O591" s="337" t="s">
        <v>19177</v>
      </c>
      <c r="P591" s="338"/>
      <c r="Q591" s="339" t="str">
        <f t="shared" si="40"/>
        <v/>
      </c>
      <c r="R591" s="339" t="b">
        <f t="shared" si="41"/>
        <v>1</v>
      </c>
      <c r="S591" s="339" t="str">
        <f t="shared" si="42"/>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9"/>
        <v/>
      </c>
      <c r="O592" s="337" t="s">
        <v>19177</v>
      </c>
      <c r="P592" s="338"/>
      <c r="Q592" s="339" t="str">
        <f t="shared" si="40"/>
        <v/>
      </c>
      <c r="R592" s="339" t="b">
        <f t="shared" si="41"/>
        <v>1</v>
      </c>
      <c r="S592" s="339" t="str">
        <f t="shared" si="42"/>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9"/>
        <v/>
      </c>
      <c r="O593" s="337" t="s">
        <v>19177</v>
      </c>
      <c r="P593" s="338"/>
      <c r="Q593" s="339" t="str">
        <f t="shared" si="40"/>
        <v/>
      </c>
      <c r="R593" s="339" t="b">
        <f t="shared" si="41"/>
        <v>1</v>
      </c>
      <c r="S593" s="339" t="str">
        <f t="shared" si="42"/>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9"/>
        <v/>
      </c>
      <c r="O594" s="337" t="s">
        <v>19177</v>
      </c>
      <c r="P594" s="338"/>
      <c r="Q594" s="339" t="str">
        <f t="shared" si="40"/>
        <v/>
      </c>
      <c r="R594" s="339" t="b">
        <f t="shared" si="41"/>
        <v>1</v>
      </c>
      <c r="S594" s="339" t="str">
        <f t="shared" si="42"/>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9"/>
        <v/>
      </c>
      <c r="O595" s="337" t="s">
        <v>19177</v>
      </c>
      <c r="P595" s="338"/>
      <c r="Q595" s="339" t="str">
        <f t="shared" si="40"/>
        <v/>
      </c>
      <c r="R595" s="339" t="b">
        <f t="shared" si="41"/>
        <v>1</v>
      </c>
      <c r="S595" s="339" t="str">
        <f t="shared" si="42"/>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9"/>
        <v/>
      </c>
      <c r="O596" s="337" t="s">
        <v>19177</v>
      </c>
      <c r="P596" s="338"/>
      <c r="Q596" s="339" t="str">
        <f t="shared" si="40"/>
        <v/>
      </c>
      <c r="R596" s="339" t="b">
        <f t="shared" si="41"/>
        <v>1</v>
      </c>
      <c r="S596" s="339" t="str">
        <f t="shared" si="42"/>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9"/>
        <v/>
      </c>
      <c r="O597" s="337" t="s">
        <v>19177</v>
      </c>
      <c r="P597" s="338"/>
      <c r="Q597" s="339" t="str">
        <f t="shared" si="40"/>
        <v/>
      </c>
      <c r="R597" s="339" t="b">
        <f t="shared" si="41"/>
        <v>1</v>
      </c>
      <c r="S597" s="339" t="str">
        <f t="shared" si="42"/>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9"/>
        <v/>
      </c>
      <c r="O598" s="337" t="s">
        <v>19177</v>
      </c>
      <c r="P598" s="338"/>
      <c r="Q598" s="339" t="str">
        <f t="shared" si="40"/>
        <v/>
      </c>
      <c r="R598" s="339" t="b">
        <f t="shared" si="41"/>
        <v>1</v>
      </c>
      <c r="S598" s="339" t="str">
        <f t="shared" si="42"/>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9"/>
        <v/>
      </c>
      <c r="O599" s="337" t="s">
        <v>19177</v>
      </c>
      <c r="P599" s="338"/>
      <c r="Q599" s="339" t="str">
        <f t="shared" si="40"/>
        <v/>
      </c>
      <c r="R599" s="339" t="b">
        <f t="shared" si="41"/>
        <v>1</v>
      </c>
      <c r="S599" s="339" t="str">
        <f t="shared" si="42"/>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9"/>
        <v/>
      </c>
      <c r="O600" s="337" t="s">
        <v>19177</v>
      </c>
      <c r="P600" s="338"/>
      <c r="Q600" s="339" t="str">
        <f t="shared" si="40"/>
        <v/>
      </c>
      <c r="R600" s="339" t="b">
        <f t="shared" si="41"/>
        <v>1</v>
      </c>
      <c r="S600" s="339" t="str">
        <f t="shared" si="42"/>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9"/>
        <v/>
      </c>
      <c r="O601" s="337" t="s">
        <v>19177</v>
      </c>
      <c r="P601" s="338"/>
      <c r="Q601" s="339" t="str">
        <f t="shared" si="40"/>
        <v/>
      </c>
      <c r="R601" s="339" t="b">
        <f t="shared" si="41"/>
        <v>1</v>
      </c>
      <c r="S601" s="339" t="str">
        <f t="shared" si="42"/>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9"/>
        <v/>
      </c>
      <c r="O602" s="337" t="s">
        <v>19177</v>
      </c>
      <c r="P602" s="338"/>
      <c r="Q602" s="339" t="str">
        <f t="shared" si="40"/>
        <v/>
      </c>
      <c r="R602" s="339" t="b">
        <f t="shared" si="41"/>
        <v>1</v>
      </c>
      <c r="S602" s="339" t="str">
        <f t="shared" si="42"/>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9"/>
        <v/>
      </c>
      <c r="O603" s="337" t="s">
        <v>19177</v>
      </c>
      <c r="P603" s="338"/>
      <c r="Q603" s="339" t="str">
        <f t="shared" si="40"/>
        <v/>
      </c>
      <c r="R603" s="339" t="b">
        <f t="shared" si="41"/>
        <v>1</v>
      </c>
      <c r="S603" s="339" t="str">
        <f t="shared" si="42"/>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9"/>
        <v/>
      </c>
      <c r="O604" s="337" t="s">
        <v>19177</v>
      </c>
      <c r="P604" s="338"/>
      <c r="Q604" s="339" t="str">
        <f t="shared" si="40"/>
        <v/>
      </c>
      <c r="R604" s="339" t="b">
        <f t="shared" si="41"/>
        <v>1</v>
      </c>
      <c r="S604" s="339" t="str">
        <f t="shared" si="42"/>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9"/>
        <v/>
      </c>
      <c r="O605" s="337" t="s">
        <v>19177</v>
      </c>
      <c r="P605" s="338"/>
      <c r="Q605" s="339" t="str">
        <f t="shared" si="40"/>
        <v/>
      </c>
      <c r="R605" s="339" t="b">
        <f t="shared" si="41"/>
        <v>1</v>
      </c>
      <c r="S605" s="339" t="str">
        <f t="shared" si="42"/>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9"/>
        <v/>
      </c>
      <c r="O606" s="337" t="s">
        <v>19177</v>
      </c>
      <c r="P606" s="338"/>
      <c r="Q606" s="339" t="str">
        <f t="shared" si="40"/>
        <v/>
      </c>
      <c r="R606" s="339" t="b">
        <f t="shared" si="41"/>
        <v>1</v>
      </c>
      <c r="S606" s="339" t="str">
        <f t="shared" si="42"/>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9"/>
        <v/>
      </c>
      <c r="O607" s="337" t="s">
        <v>19177</v>
      </c>
      <c r="P607" s="338"/>
      <c r="Q607" s="339" t="str">
        <f t="shared" si="40"/>
        <v/>
      </c>
      <c r="R607" s="339" t="b">
        <f t="shared" si="41"/>
        <v>1</v>
      </c>
      <c r="S607" s="339" t="str">
        <f t="shared" si="42"/>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9"/>
        <v/>
      </c>
      <c r="O608" s="337" t="s">
        <v>19177</v>
      </c>
      <c r="P608" s="338"/>
      <c r="Q608" s="339" t="str">
        <f t="shared" si="40"/>
        <v/>
      </c>
      <c r="R608" s="339" t="b">
        <f t="shared" si="41"/>
        <v>1</v>
      </c>
      <c r="S608" s="339" t="str">
        <f t="shared" si="42"/>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9"/>
        <v/>
      </c>
      <c r="O609" s="337" t="s">
        <v>19177</v>
      </c>
      <c r="P609" s="338"/>
      <c r="Q609" s="339" t="str">
        <f t="shared" si="40"/>
        <v/>
      </c>
      <c r="R609" s="339" t="b">
        <f t="shared" si="41"/>
        <v>1</v>
      </c>
      <c r="S609" s="339" t="str">
        <f t="shared" si="42"/>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9"/>
        <v/>
      </c>
      <c r="O610" s="337" t="s">
        <v>19177</v>
      </c>
      <c r="P610" s="338"/>
      <c r="Q610" s="339" t="str">
        <f t="shared" si="40"/>
        <v/>
      </c>
      <c r="R610" s="339" t="b">
        <f t="shared" si="41"/>
        <v>1</v>
      </c>
      <c r="S610" s="339" t="str">
        <f t="shared" si="42"/>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9"/>
        <v/>
      </c>
      <c r="O611" s="337" t="s">
        <v>19177</v>
      </c>
      <c r="P611" s="338"/>
      <c r="Q611" s="339" t="str">
        <f t="shared" si="40"/>
        <v/>
      </c>
      <c r="R611" s="339" t="b">
        <f t="shared" si="41"/>
        <v>1</v>
      </c>
      <c r="S611" s="339" t="str">
        <f t="shared" si="42"/>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9"/>
        <v/>
      </c>
      <c r="O612" s="337" t="s">
        <v>19177</v>
      </c>
      <c r="P612" s="338"/>
      <c r="Q612" s="339" t="str">
        <f t="shared" si="40"/>
        <v/>
      </c>
      <c r="R612" s="339" t="b">
        <f t="shared" si="41"/>
        <v>1</v>
      </c>
      <c r="S612" s="339" t="str">
        <f t="shared" si="42"/>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9"/>
        <v/>
      </c>
      <c r="O613" s="337" t="s">
        <v>19177</v>
      </c>
      <c r="P613" s="338"/>
      <c r="Q613" s="339" t="str">
        <f t="shared" si="40"/>
        <v/>
      </c>
      <c r="R613" s="339" t="b">
        <f t="shared" si="41"/>
        <v>1</v>
      </c>
      <c r="S613" s="339" t="str">
        <f t="shared" si="42"/>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9"/>
        <v/>
      </c>
      <c r="O614" s="337" t="s">
        <v>19177</v>
      </c>
      <c r="P614" s="338"/>
      <c r="Q614" s="339" t="str">
        <f t="shared" si="40"/>
        <v/>
      </c>
      <c r="R614" s="339" t="b">
        <f t="shared" si="41"/>
        <v>1</v>
      </c>
      <c r="S614" s="339" t="str">
        <f t="shared" si="42"/>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9"/>
        <v/>
      </c>
      <c r="O615" s="337" t="s">
        <v>19177</v>
      </c>
      <c r="P615" s="338"/>
      <c r="Q615" s="339" t="str">
        <f t="shared" si="40"/>
        <v/>
      </c>
      <c r="R615" s="339" t="b">
        <f t="shared" si="41"/>
        <v>1</v>
      </c>
      <c r="S615" s="339" t="str">
        <f t="shared" si="42"/>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9"/>
        <v/>
      </c>
      <c r="O616" s="337" t="s">
        <v>19177</v>
      </c>
      <c r="P616" s="338"/>
      <c r="Q616" s="339" t="str">
        <f t="shared" si="40"/>
        <v/>
      </c>
      <c r="R616" s="339" t="b">
        <f t="shared" si="41"/>
        <v>1</v>
      </c>
      <c r="S616" s="339" t="str">
        <f t="shared" si="42"/>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9"/>
        <v/>
      </c>
      <c r="O617" s="337" t="s">
        <v>19177</v>
      </c>
      <c r="P617" s="338"/>
      <c r="Q617" s="339" t="str">
        <f t="shared" si="40"/>
        <v/>
      </c>
      <c r="R617" s="339" t="b">
        <f t="shared" si="41"/>
        <v>1</v>
      </c>
      <c r="S617" s="339" t="str">
        <f t="shared" si="42"/>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9"/>
        <v/>
      </c>
      <c r="O618" s="337" t="s">
        <v>19177</v>
      </c>
      <c r="P618" s="338"/>
      <c r="Q618" s="339" t="str">
        <f t="shared" si="40"/>
        <v/>
      </c>
      <c r="R618" s="339" t="b">
        <f t="shared" si="41"/>
        <v>1</v>
      </c>
      <c r="S618" s="339" t="str">
        <f t="shared" si="42"/>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9"/>
        <v/>
      </c>
      <c r="O619" s="337" t="s">
        <v>19177</v>
      </c>
      <c r="P619" s="338"/>
      <c r="Q619" s="339" t="str">
        <f t="shared" si="40"/>
        <v/>
      </c>
      <c r="R619" s="339" t="b">
        <f t="shared" si="41"/>
        <v>1</v>
      </c>
      <c r="S619" s="339" t="str">
        <f t="shared" si="42"/>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9"/>
        <v/>
      </c>
      <c r="O620" s="337" t="s">
        <v>19177</v>
      </c>
      <c r="P620" s="338"/>
      <c r="Q620" s="339" t="str">
        <f t="shared" si="40"/>
        <v/>
      </c>
      <c r="R620" s="339" t="b">
        <f t="shared" si="41"/>
        <v>1</v>
      </c>
      <c r="S620" s="339" t="str">
        <f t="shared" si="42"/>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9"/>
        <v/>
      </c>
      <c r="O621" s="337" t="s">
        <v>19177</v>
      </c>
      <c r="P621" s="338"/>
      <c r="Q621" s="339" t="str">
        <f t="shared" si="40"/>
        <v/>
      </c>
      <c r="R621" s="339" t="b">
        <f t="shared" si="41"/>
        <v>1</v>
      </c>
      <c r="S621" s="339" t="str">
        <f t="shared" si="42"/>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9"/>
        <v/>
      </c>
      <c r="O622" s="337" t="s">
        <v>19177</v>
      </c>
      <c r="P622" s="338"/>
      <c r="Q622" s="339" t="str">
        <f t="shared" si="40"/>
        <v/>
      </c>
      <c r="R622" s="339" t="b">
        <f t="shared" si="41"/>
        <v>1</v>
      </c>
      <c r="S622" s="339" t="str">
        <f t="shared" si="42"/>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9"/>
        <v/>
      </c>
      <c r="O623" s="337" t="s">
        <v>19177</v>
      </c>
      <c r="P623" s="338"/>
      <c r="Q623" s="339" t="str">
        <f t="shared" si="40"/>
        <v/>
      </c>
      <c r="R623" s="339" t="b">
        <f t="shared" si="41"/>
        <v>1</v>
      </c>
      <c r="S623" s="339" t="str">
        <f t="shared" si="42"/>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9"/>
        <v/>
      </c>
      <c r="O624" s="337" t="s">
        <v>19177</v>
      </c>
      <c r="P624" s="338"/>
      <c r="Q624" s="339" t="str">
        <f t="shared" si="40"/>
        <v/>
      </c>
      <c r="R624" s="339" t="b">
        <f t="shared" si="41"/>
        <v>1</v>
      </c>
      <c r="S624" s="339" t="str">
        <f t="shared" si="42"/>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9"/>
        <v/>
      </c>
      <c r="O625" s="337" t="s">
        <v>19177</v>
      </c>
      <c r="P625" s="338"/>
      <c r="Q625" s="339" t="str">
        <f t="shared" si="40"/>
        <v/>
      </c>
      <c r="R625" s="339" t="b">
        <f t="shared" si="41"/>
        <v>1</v>
      </c>
      <c r="S625" s="339" t="str">
        <f t="shared" si="42"/>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9"/>
        <v/>
      </c>
      <c r="O626" s="337" t="s">
        <v>19177</v>
      </c>
      <c r="P626" s="338"/>
      <c r="Q626" s="339" t="str">
        <f t="shared" si="40"/>
        <v/>
      </c>
      <c r="R626" s="339" t="b">
        <f t="shared" si="41"/>
        <v>1</v>
      </c>
      <c r="S626" s="339" t="str">
        <f t="shared" si="42"/>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9"/>
        <v/>
      </c>
      <c r="O627" s="337" t="s">
        <v>19177</v>
      </c>
      <c r="P627" s="338"/>
      <c r="Q627" s="339" t="str">
        <f t="shared" si="40"/>
        <v/>
      </c>
      <c r="R627" s="339" t="b">
        <f t="shared" si="41"/>
        <v>1</v>
      </c>
      <c r="S627" s="339" t="str">
        <f t="shared" si="42"/>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9"/>
        <v/>
      </c>
      <c r="O628" s="337" t="s">
        <v>19177</v>
      </c>
      <c r="P628" s="338"/>
      <c r="Q628" s="339" t="str">
        <f t="shared" si="40"/>
        <v/>
      </c>
      <c r="R628" s="339" t="b">
        <f t="shared" si="41"/>
        <v>1</v>
      </c>
      <c r="S628" s="339" t="str">
        <f t="shared" si="42"/>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9"/>
        <v/>
      </c>
      <c r="O629" s="337" t="s">
        <v>19177</v>
      </c>
      <c r="P629" s="338"/>
      <c r="Q629" s="339" t="str">
        <f t="shared" si="40"/>
        <v/>
      </c>
      <c r="R629" s="339" t="b">
        <f t="shared" si="41"/>
        <v>1</v>
      </c>
      <c r="S629" s="339" t="str">
        <f t="shared" si="42"/>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9"/>
        <v/>
      </c>
      <c r="O630" s="337" t="s">
        <v>19177</v>
      </c>
      <c r="P630" s="338"/>
      <c r="Q630" s="339" t="str">
        <f t="shared" si="40"/>
        <v/>
      </c>
      <c r="R630" s="339" t="b">
        <f t="shared" si="41"/>
        <v>1</v>
      </c>
      <c r="S630" s="339" t="str">
        <f t="shared" si="42"/>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9"/>
        <v/>
      </c>
      <c r="O631" s="337" t="s">
        <v>19177</v>
      </c>
      <c r="P631" s="338"/>
      <c r="Q631" s="339" t="str">
        <f t="shared" si="40"/>
        <v/>
      </c>
      <c r="R631" s="339" t="b">
        <f t="shared" si="41"/>
        <v>1</v>
      </c>
      <c r="S631" s="339" t="str">
        <f t="shared" si="42"/>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9"/>
        <v/>
      </c>
      <c r="O632" s="337" t="s">
        <v>19177</v>
      </c>
      <c r="P632" s="338"/>
      <c r="Q632" s="339" t="str">
        <f t="shared" si="40"/>
        <v/>
      </c>
      <c r="R632" s="339" t="b">
        <f t="shared" si="41"/>
        <v>1</v>
      </c>
      <c r="S632" s="339" t="str">
        <f t="shared" si="42"/>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9"/>
        <v/>
      </c>
      <c r="O633" s="337" t="s">
        <v>19177</v>
      </c>
      <c r="P633" s="338"/>
      <c r="Q633" s="339" t="str">
        <f t="shared" si="40"/>
        <v/>
      </c>
      <c r="R633" s="339" t="b">
        <f t="shared" si="41"/>
        <v>1</v>
      </c>
      <c r="S633" s="339" t="str">
        <f t="shared" si="42"/>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9"/>
        <v/>
      </c>
      <c r="O634" s="337" t="s">
        <v>19177</v>
      </c>
      <c r="P634" s="338"/>
      <c r="Q634" s="339" t="str">
        <f t="shared" si="40"/>
        <v/>
      </c>
      <c r="R634" s="339" t="b">
        <f t="shared" si="41"/>
        <v>1</v>
      </c>
      <c r="S634" s="339" t="str">
        <f t="shared" si="42"/>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9"/>
        <v/>
      </c>
      <c r="O635" s="337" t="s">
        <v>19177</v>
      </c>
      <c r="P635" s="338"/>
      <c r="Q635" s="339" t="str">
        <f t="shared" si="40"/>
        <v/>
      </c>
      <c r="R635" s="339" t="b">
        <f t="shared" si="41"/>
        <v>1</v>
      </c>
      <c r="S635" s="339" t="str">
        <f t="shared" si="42"/>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9"/>
        <v/>
      </c>
      <c r="O636" s="337" t="s">
        <v>19177</v>
      </c>
      <c r="P636" s="338"/>
      <c r="Q636" s="339" t="str">
        <f t="shared" si="40"/>
        <v/>
      </c>
      <c r="R636" s="339" t="b">
        <f t="shared" si="41"/>
        <v>1</v>
      </c>
      <c r="S636" s="339" t="str">
        <f t="shared" si="42"/>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9"/>
        <v/>
      </c>
      <c r="O637" s="337" t="s">
        <v>19177</v>
      </c>
      <c r="P637" s="338"/>
      <c r="Q637" s="339" t="str">
        <f t="shared" si="40"/>
        <v/>
      </c>
      <c r="R637" s="339" t="b">
        <f t="shared" si="41"/>
        <v>1</v>
      </c>
      <c r="S637" s="339" t="str">
        <f t="shared" si="42"/>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9"/>
        <v/>
      </c>
      <c r="O638" s="337" t="s">
        <v>19177</v>
      </c>
      <c r="P638" s="338"/>
      <c r="Q638" s="339" t="str">
        <f t="shared" si="40"/>
        <v/>
      </c>
      <c r="R638" s="339" t="b">
        <f t="shared" si="41"/>
        <v>1</v>
      </c>
      <c r="S638" s="339" t="str">
        <f t="shared" si="42"/>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9"/>
        <v/>
      </c>
      <c r="O639" s="337" t="s">
        <v>19177</v>
      </c>
      <c r="P639" s="338"/>
      <c r="Q639" s="339" t="str">
        <f t="shared" si="40"/>
        <v/>
      </c>
      <c r="R639" s="339" t="b">
        <f t="shared" si="41"/>
        <v>1</v>
      </c>
      <c r="S639" s="339" t="str">
        <f t="shared" si="42"/>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9"/>
        <v/>
      </c>
      <c r="O640" s="337" t="s">
        <v>19177</v>
      </c>
      <c r="P640" s="338"/>
      <c r="Q640" s="339" t="str">
        <f t="shared" si="40"/>
        <v/>
      </c>
      <c r="R640" s="339" t="b">
        <f t="shared" si="41"/>
        <v>1</v>
      </c>
      <c r="S640" s="339" t="str">
        <f t="shared" si="42"/>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9"/>
        <v/>
      </c>
      <c r="O641" s="337" t="s">
        <v>19177</v>
      </c>
      <c r="P641" s="338"/>
      <c r="Q641" s="339" t="str">
        <f t="shared" si="40"/>
        <v/>
      </c>
      <c r="R641" s="339" t="b">
        <f t="shared" si="41"/>
        <v>1</v>
      </c>
      <c r="S641" s="339" t="str">
        <f t="shared" si="42"/>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9"/>
        <v/>
      </c>
      <c r="O642" s="337" t="s">
        <v>19177</v>
      </c>
      <c r="P642" s="338"/>
      <c r="Q642" s="339" t="str">
        <f t="shared" si="40"/>
        <v/>
      </c>
      <c r="R642" s="339" t="b">
        <f t="shared" si="41"/>
        <v>1</v>
      </c>
      <c r="S642" s="339" t="str">
        <f t="shared" si="42"/>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9"/>
        <v/>
      </c>
      <c r="O643" s="337" t="s">
        <v>19177</v>
      </c>
      <c r="P643" s="338"/>
      <c r="Q643" s="339" t="str">
        <f t="shared" si="40"/>
        <v/>
      </c>
      <c r="R643" s="339" t="b">
        <f t="shared" si="41"/>
        <v>1</v>
      </c>
      <c r="S643" s="339" t="str">
        <f t="shared" si="42"/>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9"/>
        <v/>
      </c>
      <c r="O644" s="337" t="s">
        <v>19177</v>
      </c>
      <c r="P644" s="338"/>
      <c r="Q644" s="339" t="str">
        <f t="shared" si="40"/>
        <v/>
      </c>
      <c r="R644" s="339" t="b">
        <f t="shared" si="41"/>
        <v>1</v>
      </c>
      <c r="S644" s="339" t="str">
        <f t="shared" si="42"/>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3">IF(A645="","",IF(ISERROR(MATCH($F645,CL,0)),"Unknown",INDIRECT("'C'!$A$"&amp;MATCH($F645,CL,0)+1)))</f>
        <v/>
      </c>
      <c r="O645" s="337" t="s">
        <v>19177</v>
      </c>
      <c r="P645" s="338"/>
      <c r="Q645" s="339" t="str">
        <f t="shared" ref="Q645:Q708" si="44">A645&amp;B645</f>
        <v/>
      </c>
      <c r="R645" s="339" t="b">
        <f t="shared" ref="R645:R708" si="45">OR(ISBLANK(B645),ISBLANK(C645))</f>
        <v>1</v>
      </c>
      <c r="S645" s="339" t="str">
        <f t="shared" ref="S645:S708" si="46">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3"/>
        <v/>
      </c>
      <c r="O646" s="337" t="s">
        <v>19177</v>
      </c>
      <c r="P646" s="338"/>
      <c r="Q646" s="339" t="str">
        <f t="shared" si="44"/>
        <v/>
      </c>
      <c r="R646" s="339" t="b">
        <f t="shared" si="45"/>
        <v>1</v>
      </c>
      <c r="S646" s="339" t="str">
        <f t="shared" si="46"/>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3"/>
        <v/>
      </c>
      <c r="O647" s="337" t="s">
        <v>19177</v>
      </c>
      <c r="P647" s="338"/>
      <c r="Q647" s="339" t="str">
        <f t="shared" si="44"/>
        <v/>
      </c>
      <c r="R647" s="339" t="b">
        <f t="shared" si="45"/>
        <v>1</v>
      </c>
      <c r="S647" s="339" t="str">
        <f t="shared" si="46"/>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3"/>
        <v/>
      </c>
      <c r="O648" s="337" t="s">
        <v>19177</v>
      </c>
      <c r="P648" s="338"/>
      <c r="Q648" s="339" t="str">
        <f t="shared" si="44"/>
        <v/>
      </c>
      <c r="R648" s="339" t="b">
        <f t="shared" si="45"/>
        <v>1</v>
      </c>
      <c r="S648" s="339" t="str">
        <f t="shared" si="46"/>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3"/>
        <v/>
      </c>
      <c r="O649" s="337" t="s">
        <v>19177</v>
      </c>
      <c r="P649" s="338"/>
      <c r="Q649" s="339" t="str">
        <f t="shared" si="44"/>
        <v/>
      </c>
      <c r="R649" s="339" t="b">
        <f t="shared" si="45"/>
        <v>1</v>
      </c>
      <c r="S649" s="339" t="str">
        <f t="shared" si="46"/>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3"/>
        <v/>
      </c>
      <c r="O650" s="337" t="s">
        <v>19177</v>
      </c>
      <c r="P650" s="338"/>
      <c r="Q650" s="339" t="str">
        <f t="shared" si="44"/>
        <v/>
      </c>
      <c r="R650" s="339" t="b">
        <f t="shared" si="45"/>
        <v>1</v>
      </c>
      <c r="S650" s="339" t="str">
        <f t="shared" si="46"/>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3"/>
        <v/>
      </c>
      <c r="O651" s="337" t="s">
        <v>19177</v>
      </c>
      <c r="P651" s="338"/>
      <c r="Q651" s="339" t="str">
        <f t="shared" si="44"/>
        <v/>
      </c>
      <c r="R651" s="339" t="b">
        <f t="shared" si="45"/>
        <v>1</v>
      </c>
      <c r="S651" s="339" t="str">
        <f t="shared" si="46"/>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3"/>
        <v/>
      </c>
      <c r="O652" s="337" t="s">
        <v>19177</v>
      </c>
      <c r="P652" s="338"/>
      <c r="Q652" s="339" t="str">
        <f t="shared" si="44"/>
        <v/>
      </c>
      <c r="R652" s="339" t="b">
        <f t="shared" si="45"/>
        <v>1</v>
      </c>
      <c r="S652" s="339" t="str">
        <f t="shared" si="46"/>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3"/>
        <v/>
      </c>
      <c r="O653" s="337" t="s">
        <v>19177</v>
      </c>
      <c r="P653" s="338"/>
      <c r="Q653" s="339" t="str">
        <f t="shared" si="44"/>
        <v/>
      </c>
      <c r="R653" s="339" t="b">
        <f t="shared" si="45"/>
        <v>1</v>
      </c>
      <c r="S653" s="339" t="str">
        <f t="shared" si="46"/>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3"/>
        <v/>
      </c>
      <c r="O654" s="337" t="s">
        <v>19177</v>
      </c>
      <c r="P654" s="338"/>
      <c r="Q654" s="339" t="str">
        <f t="shared" si="44"/>
        <v/>
      </c>
      <c r="R654" s="339" t="b">
        <f t="shared" si="45"/>
        <v>1</v>
      </c>
      <c r="S654" s="339" t="str">
        <f t="shared" si="46"/>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3"/>
        <v/>
      </c>
      <c r="O655" s="337" t="s">
        <v>19177</v>
      </c>
      <c r="P655" s="338"/>
      <c r="Q655" s="339" t="str">
        <f t="shared" si="44"/>
        <v/>
      </c>
      <c r="R655" s="339" t="b">
        <f t="shared" si="45"/>
        <v>1</v>
      </c>
      <c r="S655" s="339" t="str">
        <f t="shared" si="46"/>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3"/>
        <v/>
      </c>
      <c r="O656" s="337" t="s">
        <v>19177</v>
      </c>
      <c r="P656" s="338"/>
      <c r="Q656" s="339" t="str">
        <f t="shared" si="44"/>
        <v/>
      </c>
      <c r="R656" s="339" t="b">
        <f t="shared" si="45"/>
        <v>1</v>
      </c>
      <c r="S656" s="339" t="str">
        <f t="shared" si="46"/>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3"/>
        <v/>
      </c>
      <c r="O657" s="337" t="s">
        <v>19177</v>
      </c>
      <c r="P657" s="338"/>
      <c r="Q657" s="339" t="str">
        <f t="shared" si="44"/>
        <v/>
      </c>
      <c r="R657" s="339" t="b">
        <f t="shared" si="45"/>
        <v>1</v>
      </c>
      <c r="S657" s="339" t="str">
        <f t="shared" si="46"/>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3"/>
        <v/>
      </c>
      <c r="O658" s="337" t="s">
        <v>19177</v>
      </c>
      <c r="P658" s="338"/>
      <c r="Q658" s="339" t="str">
        <f t="shared" si="44"/>
        <v/>
      </c>
      <c r="R658" s="339" t="b">
        <f t="shared" si="45"/>
        <v>1</v>
      </c>
      <c r="S658" s="339" t="str">
        <f t="shared" si="46"/>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3"/>
        <v/>
      </c>
      <c r="O659" s="337" t="s">
        <v>19177</v>
      </c>
      <c r="P659" s="338"/>
      <c r="Q659" s="339" t="str">
        <f t="shared" si="44"/>
        <v/>
      </c>
      <c r="R659" s="339" t="b">
        <f t="shared" si="45"/>
        <v>1</v>
      </c>
      <c r="S659" s="339" t="str">
        <f t="shared" si="46"/>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3"/>
        <v/>
      </c>
      <c r="O660" s="337" t="s">
        <v>19177</v>
      </c>
      <c r="P660" s="338"/>
      <c r="Q660" s="339" t="str">
        <f t="shared" si="44"/>
        <v/>
      </c>
      <c r="R660" s="339" t="b">
        <f t="shared" si="45"/>
        <v>1</v>
      </c>
      <c r="S660" s="339" t="str">
        <f t="shared" si="46"/>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3"/>
        <v/>
      </c>
      <c r="O661" s="337" t="s">
        <v>19177</v>
      </c>
      <c r="P661" s="338"/>
      <c r="Q661" s="339" t="str">
        <f t="shared" si="44"/>
        <v/>
      </c>
      <c r="R661" s="339" t="b">
        <f t="shared" si="45"/>
        <v>1</v>
      </c>
      <c r="S661" s="339" t="str">
        <f t="shared" si="46"/>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3"/>
        <v/>
      </c>
      <c r="O662" s="337" t="s">
        <v>19177</v>
      </c>
      <c r="P662" s="338"/>
      <c r="Q662" s="339" t="str">
        <f t="shared" si="44"/>
        <v/>
      </c>
      <c r="R662" s="339" t="b">
        <f t="shared" si="45"/>
        <v>1</v>
      </c>
      <c r="S662" s="339" t="str">
        <f t="shared" si="46"/>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3"/>
        <v/>
      </c>
      <c r="O663" s="337" t="s">
        <v>19177</v>
      </c>
      <c r="P663" s="338"/>
      <c r="Q663" s="339" t="str">
        <f t="shared" si="44"/>
        <v/>
      </c>
      <c r="R663" s="339" t="b">
        <f t="shared" si="45"/>
        <v>1</v>
      </c>
      <c r="S663" s="339" t="str">
        <f t="shared" si="46"/>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3"/>
        <v/>
      </c>
      <c r="O664" s="337" t="s">
        <v>19177</v>
      </c>
      <c r="P664" s="338"/>
      <c r="Q664" s="339" t="str">
        <f t="shared" si="44"/>
        <v/>
      </c>
      <c r="R664" s="339" t="b">
        <f t="shared" si="45"/>
        <v>1</v>
      </c>
      <c r="S664" s="339" t="str">
        <f t="shared" si="46"/>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3"/>
        <v/>
      </c>
      <c r="O665" s="337" t="s">
        <v>19177</v>
      </c>
      <c r="P665" s="338"/>
      <c r="Q665" s="339" t="str">
        <f t="shared" si="44"/>
        <v/>
      </c>
      <c r="R665" s="339" t="b">
        <f t="shared" si="45"/>
        <v>1</v>
      </c>
      <c r="S665" s="339" t="str">
        <f t="shared" si="46"/>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3"/>
        <v/>
      </c>
      <c r="O666" s="337" t="s">
        <v>19177</v>
      </c>
      <c r="P666" s="338"/>
      <c r="Q666" s="339" t="str">
        <f t="shared" si="44"/>
        <v/>
      </c>
      <c r="R666" s="339" t="b">
        <f t="shared" si="45"/>
        <v>1</v>
      </c>
      <c r="S666" s="339" t="str">
        <f t="shared" si="46"/>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3"/>
        <v/>
      </c>
      <c r="O667" s="337" t="s">
        <v>19177</v>
      </c>
      <c r="P667" s="338"/>
      <c r="Q667" s="339" t="str">
        <f t="shared" si="44"/>
        <v/>
      </c>
      <c r="R667" s="339" t="b">
        <f t="shared" si="45"/>
        <v>1</v>
      </c>
      <c r="S667" s="339" t="str">
        <f t="shared" si="46"/>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3"/>
        <v/>
      </c>
      <c r="O668" s="337" t="s">
        <v>19177</v>
      </c>
      <c r="P668" s="338"/>
      <c r="Q668" s="339" t="str">
        <f t="shared" si="44"/>
        <v/>
      </c>
      <c r="R668" s="339" t="b">
        <f t="shared" si="45"/>
        <v>1</v>
      </c>
      <c r="S668" s="339" t="str">
        <f t="shared" si="46"/>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3"/>
        <v/>
      </c>
      <c r="O669" s="337" t="s">
        <v>19177</v>
      </c>
      <c r="P669" s="338"/>
      <c r="Q669" s="339" t="str">
        <f t="shared" si="44"/>
        <v/>
      </c>
      <c r="R669" s="339" t="b">
        <f t="shared" si="45"/>
        <v>1</v>
      </c>
      <c r="S669" s="339" t="str">
        <f t="shared" si="46"/>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3"/>
        <v/>
      </c>
      <c r="O670" s="337" t="s">
        <v>19177</v>
      </c>
      <c r="P670" s="338"/>
      <c r="Q670" s="339" t="str">
        <f t="shared" si="44"/>
        <v/>
      </c>
      <c r="R670" s="339" t="b">
        <f t="shared" si="45"/>
        <v>1</v>
      </c>
      <c r="S670" s="339" t="str">
        <f t="shared" si="46"/>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3"/>
        <v/>
      </c>
      <c r="O671" s="337" t="s">
        <v>19177</v>
      </c>
      <c r="P671" s="338"/>
      <c r="Q671" s="339" t="str">
        <f t="shared" si="44"/>
        <v/>
      </c>
      <c r="R671" s="339" t="b">
        <f t="shared" si="45"/>
        <v>1</v>
      </c>
      <c r="S671" s="339" t="str">
        <f t="shared" si="46"/>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3"/>
        <v/>
      </c>
      <c r="O672" s="337" t="s">
        <v>19177</v>
      </c>
      <c r="P672" s="338"/>
      <c r="Q672" s="339" t="str">
        <f t="shared" si="44"/>
        <v/>
      </c>
      <c r="R672" s="339" t="b">
        <f t="shared" si="45"/>
        <v>1</v>
      </c>
      <c r="S672" s="339" t="str">
        <f t="shared" si="46"/>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3"/>
        <v/>
      </c>
      <c r="O673" s="337" t="s">
        <v>19177</v>
      </c>
      <c r="P673" s="338"/>
      <c r="Q673" s="339" t="str">
        <f t="shared" si="44"/>
        <v/>
      </c>
      <c r="R673" s="339" t="b">
        <f t="shared" si="45"/>
        <v>1</v>
      </c>
      <c r="S673" s="339" t="str">
        <f t="shared" si="46"/>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3"/>
        <v/>
      </c>
      <c r="O674" s="337" t="s">
        <v>19177</v>
      </c>
      <c r="P674" s="338"/>
      <c r="Q674" s="339" t="str">
        <f t="shared" si="44"/>
        <v/>
      </c>
      <c r="R674" s="339" t="b">
        <f t="shared" si="45"/>
        <v>1</v>
      </c>
      <c r="S674" s="339" t="str">
        <f t="shared" si="46"/>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3"/>
        <v/>
      </c>
      <c r="O675" s="337" t="s">
        <v>19177</v>
      </c>
      <c r="P675" s="338"/>
      <c r="Q675" s="339" t="str">
        <f t="shared" si="44"/>
        <v/>
      </c>
      <c r="R675" s="339" t="b">
        <f t="shared" si="45"/>
        <v>1</v>
      </c>
      <c r="S675" s="339" t="str">
        <f t="shared" si="46"/>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3"/>
        <v/>
      </c>
      <c r="O676" s="337" t="s">
        <v>19177</v>
      </c>
      <c r="P676" s="338"/>
      <c r="Q676" s="339" t="str">
        <f t="shared" si="44"/>
        <v/>
      </c>
      <c r="R676" s="339" t="b">
        <f t="shared" si="45"/>
        <v>1</v>
      </c>
      <c r="S676" s="339" t="str">
        <f t="shared" si="46"/>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3"/>
        <v/>
      </c>
      <c r="O677" s="337" t="s">
        <v>19177</v>
      </c>
      <c r="P677" s="338"/>
      <c r="Q677" s="339" t="str">
        <f t="shared" si="44"/>
        <v/>
      </c>
      <c r="R677" s="339" t="b">
        <f t="shared" si="45"/>
        <v>1</v>
      </c>
      <c r="S677" s="339" t="str">
        <f t="shared" si="46"/>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3"/>
        <v/>
      </c>
      <c r="O678" s="337" t="s">
        <v>19177</v>
      </c>
      <c r="P678" s="338"/>
      <c r="Q678" s="339" t="str">
        <f t="shared" si="44"/>
        <v/>
      </c>
      <c r="R678" s="339" t="b">
        <f t="shared" si="45"/>
        <v>1</v>
      </c>
      <c r="S678" s="339" t="str">
        <f t="shared" si="46"/>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3"/>
        <v/>
      </c>
      <c r="O679" s="337" t="s">
        <v>19177</v>
      </c>
      <c r="P679" s="338"/>
      <c r="Q679" s="339" t="str">
        <f t="shared" si="44"/>
        <v/>
      </c>
      <c r="R679" s="339" t="b">
        <f t="shared" si="45"/>
        <v>1</v>
      </c>
      <c r="S679" s="339" t="str">
        <f t="shared" si="46"/>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3"/>
        <v/>
      </c>
      <c r="O680" s="337" t="s">
        <v>19177</v>
      </c>
      <c r="P680" s="338"/>
      <c r="Q680" s="339" t="str">
        <f t="shared" si="44"/>
        <v/>
      </c>
      <c r="R680" s="339" t="b">
        <f t="shared" si="45"/>
        <v>1</v>
      </c>
      <c r="S680" s="339" t="str">
        <f t="shared" si="46"/>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3"/>
        <v/>
      </c>
      <c r="O681" s="337" t="s">
        <v>19177</v>
      </c>
      <c r="P681" s="338"/>
      <c r="Q681" s="339" t="str">
        <f t="shared" si="44"/>
        <v/>
      </c>
      <c r="R681" s="339" t="b">
        <f t="shared" si="45"/>
        <v>1</v>
      </c>
      <c r="S681" s="339" t="str">
        <f t="shared" si="46"/>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3"/>
        <v/>
      </c>
      <c r="O682" s="337" t="s">
        <v>19177</v>
      </c>
      <c r="P682" s="338"/>
      <c r="Q682" s="339" t="str">
        <f t="shared" si="44"/>
        <v/>
      </c>
      <c r="R682" s="339" t="b">
        <f t="shared" si="45"/>
        <v>1</v>
      </c>
      <c r="S682" s="339" t="str">
        <f t="shared" si="46"/>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3"/>
        <v/>
      </c>
      <c r="O683" s="337" t="s">
        <v>19177</v>
      </c>
      <c r="P683" s="338"/>
      <c r="Q683" s="339" t="str">
        <f t="shared" si="44"/>
        <v/>
      </c>
      <c r="R683" s="339" t="b">
        <f t="shared" si="45"/>
        <v>1</v>
      </c>
      <c r="S683" s="339" t="str">
        <f t="shared" si="46"/>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3"/>
        <v/>
      </c>
      <c r="O684" s="337" t="s">
        <v>19177</v>
      </c>
      <c r="P684" s="338"/>
      <c r="Q684" s="339" t="str">
        <f t="shared" si="44"/>
        <v/>
      </c>
      <c r="R684" s="339" t="b">
        <f t="shared" si="45"/>
        <v>1</v>
      </c>
      <c r="S684" s="339" t="str">
        <f t="shared" si="46"/>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3"/>
        <v/>
      </c>
      <c r="O685" s="337" t="s">
        <v>19177</v>
      </c>
      <c r="P685" s="338"/>
      <c r="Q685" s="339" t="str">
        <f t="shared" si="44"/>
        <v/>
      </c>
      <c r="R685" s="339" t="b">
        <f t="shared" si="45"/>
        <v>1</v>
      </c>
      <c r="S685" s="339" t="str">
        <f t="shared" si="46"/>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3"/>
        <v/>
      </c>
      <c r="O686" s="337" t="s">
        <v>19177</v>
      </c>
      <c r="P686" s="338"/>
      <c r="Q686" s="339" t="str">
        <f t="shared" si="44"/>
        <v/>
      </c>
      <c r="R686" s="339" t="b">
        <f t="shared" si="45"/>
        <v>1</v>
      </c>
      <c r="S686" s="339" t="str">
        <f t="shared" si="46"/>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3"/>
        <v/>
      </c>
      <c r="O687" s="337" t="s">
        <v>19177</v>
      </c>
      <c r="P687" s="338"/>
      <c r="Q687" s="339" t="str">
        <f t="shared" si="44"/>
        <v/>
      </c>
      <c r="R687" s="339" t="b">
        <f t="shared" si="45"/>
        <v>1</v>
      </c>
      <c r="S687" s="339" t="str">
        <f t="shared" si="46"/>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3"/>
        <v/>
      </c>
      <c r="O688" s="337" t="s">
        <v>19177</v>
      </c>
      <c r="P688" s="338"/>
      <c r="Q688" s="339" t="str">
        <f t="shared" si="44"/>
        <v/>
      </c>
      <c r="R688" s="339" t="b">
        <f t="shared" si="45"/>
        <v>1</v>
      </c>
      <c r="S688" s="339" t="str">
        <f t="shared" si="46"/>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3"/>
        <v/>
      </c>
      <c r="O689" s="337" t="s">
        <v>19177</v>
      </c>
      <c r="P689" s="338"/>
      <c r="Q689" s="339" t="str">
        <f t="shared" si="44"/>
        <v/>
      </c>
      <c r="R689" s="339" t="b">
        <f t="shared" si="45"/>
        <v>1</v>
      </c>
      <c r="S689" s="339" t="str">
        <f t="shared" si="46"/>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3"/>
        <v/>
      </c>
      <c r="O690" s="337" t="s">
        <v>19177</v>
      </c>
      <c r="P690" s="338"/>
      <c r="Q690" s="339" t="str">
        <f t="shared" si="44"/>
        <v/>
      </c>
      <c r="R690" s="339" t="b">
        <f t="shared" si="45"/>
        <v>1</v>
      </c>
      <c r="S690" s="339" t="str">
        <f t="shared" si="46"/>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3"/>
        <v/>
      </c>
      <c r="O691" s="337" t="s">
        <v>19177</v>
      </c>
      <c r="P691" s="338"/>
      <c r="Q691" s="339" t="str">
        <f t="shared" si="44"/>
        <v/>
      </c>
      <c r="R691" s="339" t="b">
        <f t="shared" si="45"/>
        <v>1</v>
      </c>
      <c r="S691" s="339" t="str">
        <f t="shared" si="46"/>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3"/>
        <v/>
      </c>
      <c r="O692" s="337" t="s">
        <v>19177</v>
      </c>
      <c r="P692" s="338"/>
      <c r="Q692" s="339" t="str">
        <f t="shared" si="44"/>
        <v/>
      </c>
      <c r="R692" s="339" t="b">
        <f t="shared" si="45"/>
        <v>1</v>
      </c>
      <c r="S692" s="339" t="str">
        <f t="shared" si="46"/>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3"/>
        <v/>
      </c>
      <c r="O693" s="337" t="s">
        <v>19177</v>
      </c>
      <c r="P693" s="338"/>
      <c r="Q693" s="339" t="str">
        <f t="shared" si="44"/>
        <v/>
      </c>
      <c r="R693" s="339" t="b">
        <f t="shared" si="45"/>
        <v>1</v>
      </c>
      <c r="S693" s="339" t="str">
        <f t="shared" si="46"/>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3"/>
        <v/>
      </c>
      <c r="O694" s="337" t="s">
        <v>19177</v>
      </c>
      <c r="P694" s="338"/>
      <c r="Q694" s="339" t="str">
        <f t="shared" si="44"/>
        <v/>
      </c>
      <c r="R694" s="339" t="b">
        <f t="shared" si="45"/>
        <v>1</v>
      </c>
      <c r="S694" s="339" t="str">
        <f t="shared" si="46"/>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3"/>
        <v/>
      </c>
      <c r="O695" s="337" t="s">
        <v>19177</v>
      </c>
      <c r="P695" s="338"/>
      <c r="Q695" s="339" t="str">
        <f t="shared" si="44"/>
        <v/>
      </c>
      <c r="R695" s="339" t="b">
        <f t="shared" si="45"/>
        <v>1</v>
      </c>
      <c r="S695" s="339" t="str">
        <f t="shared" si="46"/>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3"/>
        <v/>
      </c>
      <c r="O696" s="337" t="s">
        <v>19177</v>
      </c>
      <c r="P696" s="338"/>
      <c r="Q696" s="339" t="str">
        <f t="shared" si="44"/>
        <v/>
      </c>
      <c r="R696" s="339" t="b">
        <f t="shared" si="45"/>
        <v>1</v>
      </c>
      <c r="S696" s="339" t="str">
        <f t="shared" si="46"/>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3"/>
        <v/>
      </c>
      <c r="O697" s="337" t="s">
        <v>19177</v>
      </c>
      <c r="P697" s="338"/>
      <c r="Q697" s="339" t="str">
        <f t="shared" si="44"/>
        <v/>
      </c>
      <c r="R697" s="339" t="b">
        <f t="shared" si="45"/>
        <v>1</v>
      </c>
      <c r="S697" s="339" t="str">
        <f t="shared" si="46"/>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3"/>
        <v/>
      </c>
      <c r="O698" s="337" t="s">
        <v>19177</v>
      </c>
      <c r="P698" s="338"/>
      <c r="Q698" s="339" t="str">
        <f t="shared" si="44"/>
        <v/>
      </c>
      <c r="R698" s="339" t="b">
        <f t="shared" si="45"/>
        <v>1</v>
      </c>
      <c r="S698" s="339" t="str">
        <f t="shared" si="46"/>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3"/>
        <v/>
      </c>
      <c r="O699" s="337" t="s">
        <v>19177</v>
      </c>
      <c r="P699" s="338"/>
      <c r="Q699" s="339" t="str">
        <f t="shared" si="44"/>
        <v/>
      </c>
      <c r="R699" s="339" t="b">
        <f t="shared" si="45"/>
        <v>1</v>
      </c>
      <c r="S699" s="339" t="str">
        <f t="shared" si="46"/>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3"/>
        <v/>
      </c>
      <c r="O700" s="337" t="s">
        <v>19177</v>
      </c>
      <c r="P700" s="338"/>
      <c r="Q700" s="339" t="str">
        <f t="shared" si="44"/>
        <v/>
      </c>
      <c r="R700" s="339" t="b">
        <f t="shared" si="45"/>
        <v>1</v>
      </c>
      <c r="S700" s="339" t="str">
        <f t="shared" si="46"/>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3"/>
        <v/>
      </c>
      <c r="O701" s="337" t="s">
        <v>19177</v>
      </c>
      <c r="P701" s="338"/>
      <c r="Q701" s="339" t="str">
        <f t="shared" si="44"/>
        <v/>
      </c>
      <c r="R701" s="339" t="b">
        <f t="shared" si="45"/>
        <v>1</v>
      </c>
      <c r="S701" s="339" t="str">
        <f t="shared" si="46"/>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3"/>
        <v/>
      </c>
      <c r="O702" s="337" t="s">
        <v>19177</v>
      </c>
      <c r="P702" s="338"/>
      <c r="Q702" s="339" t="str">
        <f t="shared" si="44"/>
        <v/>
      </c>
      <c r="R702" s="339" t="b">
        <f t="shared" si="45"/>
        <v>1</v>
      </c>
      <c r="S702" s="339" t="str">
        <f t="shared" si="46"/>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3"/>
        <v/>
      </c>
      <c r="O703" s="337" t="s">
        <v>19177</v>
      </c>
      <c r="P703" s="338"/>
      <c r="Q703" s="339" t="str">
        <f t="shared" si="44"/>
        <v/>
      </c>
      <c r="R703" s="339" t="b">
        <f t="shared" si="45"/>
        <v>1</v>
      </c>
      <c r="S703" s="339" t="str">
        <f t="shared" si="46"/>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3"/>
        <v/>
      </c>
      <c r="O704" s="337" t="s">
        <v>19177</v>
      </c>
      <c r="P704" s="338"/>
      <c r="Q704" s="339" t="str">
        <f t="shared" si="44"/>
        <v/>
      </c>
      <c r="R704" s="339" t="b">
        <f t="shared" si="45"/>
        <v>1</v>
      </c>
      <c r="S704" s="339" t="str">
        <f t="shared" si="46"/>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3"/>
        <v/>
      </c>
      <c r="O705" s="337" t="s">
        <v>19177</v>
      </c>
      <c r="P705" s="338"/>
      <c r="Q705" s="339" t="str">
        <f t="shared" si="44"/>
        <v/>
      </c>
      <c r="R705" s="339" t="b">
        <f t="shared" si="45"/>
        <v>1</v>
      </c>
      <c r="S705" s="339" t="str">
        <f t="shared" si="46"/>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3"/>
        <v/>
      </c>
      <c r="O706" s="337" t="s">
        <v>19177</v>
      </c>
      <c r="P706" s="338"/>
      <c r="Q706" s="339" t="str">
        <f t="shared" si="44"/>
        <v/>
      </c>
      <c r="R706" s="339" t="b">
        <f t="shared" si="45"/>
        <v>1</v>
      </c>
      <c r="S706" s="339" t="str">
        <f t="shared" si="46"/>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3"/>
        <v/>
      </c>
      <c r="O707" s="337" t="s">
        <v>19177</v>
      </c>
      <c r="P707" s="338"/>
      <c r="Q707" s="339" t="str">
        <f t="shared" si="44"/>
        <v/>
      </c>
      <c r="R707" s="339" t="b">
        <f t="shared" si="45"/>
        <v>1</v>
      </c>
      <c r="S707" s="339" t="str">
        <f t="shared" si="46"/>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3"/>
        <v/>
      </c>
      <c r="O708" s="337" t="s">
        <v>19177</v>
      </c>
      <c r="P708" s="338"/>
      <c r="Q708" s="339" t="str">
        <f t="shared" si="44"/>
        <v/>
      </c>
      <c r="R708" s="339" t="b">
        <f t="shared" si="45"/>
        <v>1</v>
      </c>
      <c r="S708" s="339" t="str">
        <f t="shared" si="46"/>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7">IF(A709="","",IF(ISERROR(MATCH($F709,CL,0)),"Unknown",INDIRECT("'C'!$A$"&amp;MATCH($F709,CL,0)+1)))</f>
        <v/>
      </c>
      <c r="O709" s="337" t="s">
        <v>19177</v>
      </c>
      <c r="P709" s="338"/>
      <c r="Q709" s="339" t="str">
        <f t="shared" ref="Q709:Q772" si="48">A709&amp;B709</f>
        <v/>
      </c>
      <c r="R709" s="339" t="b">
        <f t="shared" ref="R709:R772" si="49">OR(ISBLANK(B709),ISBLANK(C709))</f>
        <v>1</v>
      </c>
      <c r="S709" s="339" t="str">
        <f t="shared" ref="S709:S772" si="50">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7"/>
        <v/>
      </c>
      <c r="O710" s="337" t="s">
        <v>19177</v>
      </c>
      <c r="P710" s="338"/>
      <c r="Q710" s="339" t="str">
        <f t="shared" si="48"/>
        <v/>
      </c>
      <c r="R710" s="339" t="b">
        <f t="shared" si="49"/>
        <v>1</v>
      </c>
      <c r="S710" s="339" t="str">
        <f t="shared" si="50"/>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7"/>
        <v/>
      </c>
      <c r="O711" s="337" t="s">
        <v>19177</v>
      </c>
      <c r="P711" s="338"/>
      <c r="Q711" s="339" t="str">
        <f t="shared" si="48"/>
        <v/>
      </c>
      <c r="R711" s="339" t="b">
        <f t="shared" si="49"/>
        <v>1</v>
      </c>
      <c r="S711" s="339" t="str">
        <f t="shared" si="50"/>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7"/>
        <v/>
      </c>
      <c r="O712" s="337" t="s">
        <v>19177</v>
      </c>
      <c r="P712" s="338"/>
      <c r="Q712" s="339" t="str">
        <f t="shared" si="48"/>
        <v/>
      </c>
      <c r="R712" s="339" t="b">
        <f t="shared" si="49"/>
        <v>1</v>
      </c>
      <c r="S712" s="339" t="str">
        <f t="shared" si="50"/>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7"/>
        <v/>
      </c>
      <c r="O713" s="337" t="s">
        <v>19177</v>
      </c>
      <c r="P713" s="338"/>
      <c r="Q713" s="339" t="str">
        <f t="shared" si="48"/>
        <v/>
      </c>
      <c r="R713" s="339" t="b">
        <f t="shared" si="49"/>
        <v>1</v>
      </c>
      <c r="S713" s="339" t="str">
        <f t="shared" si="50"/>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7"/>
        <v/>
      </c>
      <c r="O714" s="337" t="s">
        <v>19177</v>
      </c>
      <c r="P714" s="338"/>
      <c r="Q714" s="339" t="str">
        <f t="shared" si="48"/>
        <v/>
      </c>
      <c r="R714" s="339" t="b">
        <f t="shared" si="49"/>
        <v>1</v>
      </c>
      <c r="S714" s="339" t="str">
        <f t="shared" si="50"/>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7"/>
        <v/>
      </c>
      <c r="O715" s="337" t="s">
        <v>19177</v>
      </c>
      <c r="P715" s="338"/>
      <c r="Q715" s="339" t="str">
        <f t="shared" si="48"/>
        <v/>
      </c>
      <c r="R715" s="339" t="b">
        <f t="shared" si="49"/>
        <v>1</v>
      </c>
      <c r="S715" s="339" t="str">
        <f t="shared" si="50"/>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7"/>
        <v/>
      </c>
      <c r="O716" s="337" t="s">
        <v>19177</v>
      </c>
      <c r="P716" s="338"/>
      <c r="Q716" s="339" t="str">
        <f t="shared" si="48"/>
        <v/>
      </c>
      <c r="R716" s="339" t="b">
        <f t="shared" si="49"/>
        <v>1</v>
      </c>
      <c r="S716" s="339" t="str">
        <f t="shared" si="50"/>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7"/>
        <v/>
      </c>
      <c r="O717" s="337" t="s">
        <v>19177</v>
      </c>
      <c r="P717" s="338"/>
      <c r="Q717" s="339" t="str">
        <f t="shared" si="48"/>
        <v/>
      </c>
      <c r="R717" s="339" t="b">
        <f t="shared" si="49"/>
        <v>1</v>
      </c>
      <c r="S717" s="339" t="str">
        <f t="shared" si="50"/>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7"/>
        <v/>
      </c>
      <c r="O718" s="337" t="s">
        <v>19177</v>
      </c>
      <c r="P718" s="338"/>
      <c r="Q718" s="339" t="str">
        <f t="shared" si="48"/>
        <v/>
      </c>
      <c r="R718" s="339" t="b">
        <f t="shared" si="49"/>
        <v>1</v>
      </c>
      <c r="S718" s="339" t="str">
        <f t="shared" si="50"/>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7"/>
        <v/>
      </c>
      <c r="O719" s="337" t="s">
        <v>19177</v>
      </c>
      <c r="P719" s="338"/>
      <c r="Q719" s="339" t="str">
        <f t="shared" si="48"/>
        <v/>
      </c>
      <c r="R719" s="339" t="b">
        <f t="shared" si="49"/>
        <v>1</v>
      </c>
      <c r="S719" s="339" t="str">
        <f t="shared" si="50"/>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7"/>
        <v/>
      </c>
      <c r="O720" s="337" t="s">
        <v>19177</v>
      </c>
      <c r="P720" s="338"/>
      <c r="Q720" s="339" t="str">
        <f t="shared" si="48"/>
        <v/>
      </c>
      <c r="R720" s="339" t="b">
        <f t="shared" si="49"/>
        <v>1</v>
      </c>
      <c r="S720" s="339" t="str">
        <f t="shared" si="50"/>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7"/>
        <v/>
      </c>
      <c r="O721" s="337" t="s">
        <v>19177</v>
      </c>
      <c r="P721" s="338"/>
      <c r="Q721" s="339" t="str">
        <f t="shared" si="48"/>
        <v/>
      </c>
      <c r="R721" s="339" t="b">
        <f t="shared" si="49"/>
        <v>1</v>
      </c>
      <c r="S721" s="339" t="str">
        <f t="shared" si="50"/>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7"/>
        <v/>
      </c>
      <c r="O722" s="337" t="s">
        <v>19177</v>
      </c>
      <c r="P722" s="338"/>
      <c r="Q722" s="339" t="str">
        <f t="shared" si="48"/>
        <v/>
      </c>
      <c r="R722" s="339" t="b">
        <f t="shared" si="49"/>
        <v>1</v>
      </c>
      <c r="S722" s="339" t="str">
        <f t="shared" si="50"/>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7"/>
        <v/>
      </c>
      <c r="O723" s="337" t="s">
        <v>19177</v>
      </c>
      <c r="P723" s="338"/>
      <c r="Q723" s="339" t="str">
        <f t="shared" si="48"/>
        <v/>
      </c>
      <c r="R723" s="339" t="b">
        <f t="shared" si="49"/>
        <v>1</v>
      </c>
      <c r="S723" s="339" t="str">
        <f t="shared" si="50"/>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7"/>
        <v/>
      </c>
      <c r="O724" s="337" t="s">
        <v>19177</v>
      </c>
      <c r="P724" s="338"/>
      <c r="Q724" s="339" t="str">
        <f t="shared" si="48"/>
        <v/>
      </c>
      <c r="R724" s="339" t="b">
        <f t="shared" si="49"/>
        <v>1</v>
      </c>
      <c r="S724" s="339" t="str">
        <f t="shared" si="50"/>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7"/>
        <v/>
      </c>
      <c r="O725" s="337" t="s">
        <v>19177</v>
      </c>
      <c r="P725" s="338"/>
      <c r="Q725" s="339" t="str">
        <f t="shared" si="48"/>
        <v/>
      </c>
      <c r="R725" s="339" t="b">
        <f t="shared" si="49"/>
        <v>1</v>
      </c>
      <c r="S725" s="339" t="str">
        <f t="shared" si="50"/>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7"/>
        <v/>
      </c>
      <c r="O726" s="337" t="s">
        <v>19177</v>
      </c>
      <c r="P726" s="338"/>
      <c r="Q726" s="339" t="str">
        <f t="shared" si="48"/>
        <v/>
      </c>
      <c r="R726" s="339" t="b">
        <f t="shared" si="49"/>
        <v>1</v>
      </c>
      <c r="S726" s="339" t="str">
        <f t="shared" si="50"/>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7"/>
        <v/>
      </c>
      <c r="O727" s="337" t="s">
        <v>19177</v>
      </c>
      <c r="P727" s="338"/>
      <c r="Q727" s="339" t="str">
        <f t="shared" si="48"/>
        <v/>
      </c>
      <c r="R727" s="339" t="b">
        <f t="shared" si="49"/>
        <v>1</v>
      </c>
      <c r="S727" s="339" t="str">
        <f t="shared" si="50"/>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7"/>
        <v/>
      </c>
      <c r="O728" s="337" t="s">
        <v>19177</v>
      </c>
      <c r="P728" s="338"/>
      <c r="Q728" s="339" t="str">
        <f t="shared" si="48"/>
        <v/>
      </c>
      <c r="R728" s="339" t="b">
        <f t="shared" si="49"/>
        <v>1</v>
      </c>
      <c r="S728" s="339" t="str">
        <f t="shared" si="50"/>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7"/>
        <v/>
      </c>
      <c r="O729" s="337" t="s">
        <v>19177</v>
      </c>
      <c r="P729" s="338"/>
      <c r="Q729" s="339" t="str">
        <f t="shared" si="48"/>
        <v/>
      </c>
      <c r="R729" s="339" t="b">
        <f t="shared" si="49"/>
        <v>1</v>
      </c>
      <c r="S729" s="339" t="str">
        <f t="shared" si="50"/>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7"/>
        <v/>
      </c>
      <c r="O730" s="337" t="s">
        <v>19177</v>
      </c>
      <c r="P730" s="338"/>
      <c r="Q730" s="339" t="str">
        <f t="shared" si="48"/>
        <v/>
      </c>
      <c r="R730" s="339" t="b">
        <f t="shared" si="49"/>
        <v>1</v>
      </c>
      <c r="S730" s="339" t="str">
        <f t="shared" si="50"/>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7"/>
        <v/>
      </c>
      <c r="O731" s="337" t="s">
        <v>19177</v>
      </c>
      <c r="P731" s="338"/>
      <c r="Q731" s="339" t="str">
        <f t="shared" si="48"/>
        <v/>
      </c>
      <c r="R731" s="339" t="b">
        <f t="shared" si="49"/>
        <v>1</v>
      </c>
      <c r="S731" s="339" t="str">
        <f t="shared" si="50"/>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7"/>
        <v/>
      </c>
      <c r="O732" s="337" t="s">
        <v>19177</v>
      </c>
      <c r="P732" s="338"/>
      <c r="Q732" s="339" t="str">
        <f t="shared" si="48"/>
        <v/>
      </c>
      <c r="R732" s="339" t="b">
        <f t="shared" si="49"/>
        <v>1</v>
      </c>
      <c r="S732" s="339" t="str">
        <f t="shared" si="50"/>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7"/>
        <v/>
      </c>
      <c r="O733" s="337" t="s">
        <v>19177</v>
      </c>
      <c r="P733" s="338"/>
      <c r="Q733" s="339" t="str">
        <f t="shared" si="48"/>
        <v/>
      </c>
      <c r="R733" s="339" t="b">
        <f t="shared" si="49"/>
        <v>1</v>
      </c>
      <c r="S733" s="339" t="str">
        <f t="shared" si="50"/>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7"/>
        <v/>
      </c>
      <c r="O734" s="337" t="s">
        <v>19177</v>
      </c>
      <c r="P734" s="338"/>
      <c r="Q734" s="339" t="str">
        <f t="shared" si="48"/>
        <v/>
      </c>
      <c r="R734" s="339" t="b">
        <f t="shared" si="49"/>
        <v>1</v>
      </c>
      <c r="S734" s="339" t="str">
        <f t="shared" si="50"/>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7"/>
        <v/>
      </c>
      <c r="O735" s="337" t="s">
        <v>19177</v>
      </c>
      <c r="P735" s="338"/>
      <c r="Q735" s="339" t="str">
        <f t="shared" si="48"/>
        <v/>
      </c>
      <c r="R735" s="339" t="b">
        <f t="shared" si="49"/>
        <v>1</v>
      </c>
      <c r="S735" s="339" t="str">
        <f t="shared" si="50"/>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7"/>
        <v/>
      </c>
      <c r="O736" s="337" t="s">
        <v>19177</v>
      </c>
      <c r="P736" s="338"/>
      <c r="Q736" s="339" t="str">
        <f t="shared" si="48"/>
        <v/>
      </c>
      <c r="R736" s="339" t="b">
        <f t="shared" si="49"/>
        <v>1</v>
      </c>
      <c r="S736" s="339" t="str">
        <f t="shared" si="50"/>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7"/>
        <v/>
      </c>
      <c r="O737" s="337" t="s">
        <v>19177</v>
      </c>
      <c r="P737" s="338"/>
      <c r="Q737" s="339" t="str">
        <f t="shared" si="48"/>
        <v/>
      </c>
      <c r="R737" s="339" t="b">
        <f t="shared" si="49"/>
        <v>1</v>
      </c>
      <c r="S737" s="339" t="str">
        <f t="shared" si="50"/>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7"/>
        <v/>
      </c>
      <c r="O738" s="337" t="s">
        <v>19177</v>
      </c>
      <c r="P738" s="338"/>
      <c r="Q738" s="339" t="str">
        <f t="shared" si="48"/>
        <v/>
      </c>
      <c r="R738" s="339" t="b">
        <f t="shared" si="49"/>
        <v>1</v>
      </c>
      <c r="S738" s="339" t="str">
        <f t="shared" si="50"/>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7"/>
        <v/>
      </c>
      <c r="O739" s="337" t="s">
        <v>19177</v>
      </c>
      <c r="P739" s="338"/>
      <c r="Q739" s="339" t="str">
        <f t="shared" si="48"/>
        <v/>
      </c>
      <c r="R739" s="339" t="b">
        <f t="shared" si="49"/>
        <v>1</v>
      </c>
      <c r="S739" s="339" t="str">
        <f t="shared" si="50"/>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7"/>
        <v/>
      </c>
      <c r="O740" s="337" t="s">
        <v>19177</v>
      </c>
      <c r="P740" s="338"/>
      <c r="Q740" s="339" t="str">
        <f t="shared" si="48"/>
        <v/>
      </c>
      <c r="R740" s="339" t="b">
        <f t="shared" si="49"/>
        <v>1</v>
      </c>
      <c r="S740" s="339" t="str">
        <f t="shared" si="50"/>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7"/>
        <v/>
      </c>
      <c r="O741" s="337" t="s">
        <v>19177</v>
      </c>
      <c r="P741" s="338"/>
      <c r="Q741" s="339" t="str">
        <f t="shared" si="48"/>
        <v/>
      </c>
      <c r="R741" s="339" t="b">
        <f t="shared" si="49"/>
        <v>1</v>
      </c>
      <c r="S741" s="339" t="str">
        <f t="shared" si="50"/>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7"/>
        <v/>
      </c>
      <c r="O742" s="337" t="s">
        <v>19177</v>
      </c>
      <c r="P742" s="338"/>
      <c r="Q742" s="339" t="str">
        <f t="shared" si="48"/>
        <v/>
      </c>
      <c r="R742" s="339" t="b">
        <f t="shared" si="49"/>
        <v>1</v>
      </c>
      <c r="S742" s="339" t="str">
        <f t="shared" si="50"/>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7"/>
        <v/>
      </c>
      <c r="O743" s="337" t="s">
        <v>19177</v>
      </c>
      <c r="P743" s="338"/>
      <c r="Q743" s="339" t="str">
        <f t="shared" si="48"/>
        <v/>
      </c>
      <c r="R743" s="339" t="b">
        <f t="shared" si="49"/>
        <v>1</v>
      </c>
      <c r="S743" s="339" t="str">
        <f t="shared" si="50"/>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7"/>
        <v/>
      </c>
      <c r="O744" s="337" t="s">
        <v>19177</v>
      </c>
      <c r="P744" s="338"/>
      <c r="Q744" s="339" t="str">
        <f t="shared" si="48"/>
        <v/>
      </c>
      <c r="R744" s="339" t="b">
        <f t="shared" si="49"/>
        <v>1</v>
      </c>
      <c r="S744" s="339" t="str">
        <f t="shared" si="50"/>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7"/>
        <v/>
      </c>
      <c r="O745" s="337" t="s">
        <v>19177</v>
      </c>
      <c r="P745" s="338"/>
      <c r="Q745" s="339" t="str">
        <f t="shared" si="48"/>
        <v/>
      </c>
      <c r="R745" s="339" t="b">
        <f t="shared" si="49"/>
        <v>1</v>
      </c>
      <c r="S745" s="339" t="str">
        <f t="shared" si="50"/>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7"/>
        <v/>
      </c>
      <c r="O746" s="337" t="s">
        <v>19177</v>
      </c>
      <c r="P746" s="338"/>
      <c r="Q746" s="339" t="str">
        <f t="shared" si="48"/>
        <v/>
      </c>
      <c r="R746" s="339" t="b">
        <f t="shared" si="49"/>
        <v>1</v>
      </c>
      <c r="S746" s="339" t="str">
        <f t="shared" si="50"/>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7"/>
        <v/>
      </c>
      <c r="O747" s="337" t="s">
        <v>19177</v>
      </c>
      <c r="P747" s="338"/>
      <c r="Q747" s="339" t="str">
        <f t="shared" si="48"/>
        <v/>
      </c>
      <c r="R747" s="339" t="b">
        <f t="shared" si="49"/>
        <v>1</v>
      </c>
      <c r="S747" s="339" t="str">
        <f t="shared" si="50"/>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7"/>
        <v/>
      </c>
      <c r="O748" s="337" t="s">
        <v>19177</v>
      </c>
      <c r="P748" s="338"/>
      <c r="Q748" s="339" t="str">
        <f t="shared" si="48"/>
        <v/>
      </c>
      <c r="R748" s="339" t="b">
        <f t="shared" si="49"/>
        <v>1</v>
      </c>
      <c r="S748" s="339" t="str">
        <f t="shared" si="50"/>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7"/>
        <v/>
      </c>
      <c r="O749" s="337" t="s">
        <v>19177</v>
      </c>
      <c r="P749" s="338"/>
      <c r="Q749" s="339" t="str">
        <f t="shared" si="48"/>
        <v/>
      </c>
      <c r="R749" s="339" t="b">
        <f t="shared" si="49"/>
        <v>1</v>
      </c>
      <c r="S749" s="339" t="str">
        <f t="shared" si="50"/>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7"/>
        <v/>
      </c>
      <c r="O750" s="337" t="s">
        <v>19177</v>
      </c>
      <c r="P750" s="338"/>
      <c r="Q750" s="339" t="str">
        <f t="shared" si="48"/>
        <v/>
      </c>
      <c r="R750" s="339" t="b">
        <f t="shared" si="49"/>
        <v>1</v>
      </c>
      <c r="S750" s="339" t="str">
        <f t="shared" si="50"/>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7"/>
        <v/>
      </c>
      <c r="O751" s="337" t="s">
        <v>19177</v>
      </c>
      <c r="P751" s="338"/>
      <c r="Q751" s="339" t="str">
        <f t="shared" si="48"/>
        <v/>
      </c>
      <c r="R751" s="339" t="b">
        <f t="shared" si="49"/>
        <v>1</v>
      </c>
      <c r="S751" s="339" t="str">
        <f t="shared" si="50"/>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7"/>
        <v/>
      </c>
      <c r="O752" s="337" t="s">
        <v>19177</v>
      </c>
      <c r="P752" s="338"/>
      <c r="Q752" s="339" t="str">
        <f t="shared" si="48"/>
        <v/>
      </c>
      <c r="R752" s="339" t="b">
        <f t="shared" si="49"/>
        <v>1</v>
      </c>
      <c r="S752" s="339" t="str">
        <f t="shared" si="50"/>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7"/>
        <v/>
      </c>
      <c r="O753" s="337" t="s">
        <v>19177</v>
      </c>
      <c r="P753" s="338"/>
      <c r="Q753" s="339" t="str">
        <f t="shared" si="48"/>
        <v/>
      </c>
      <c r="R753" s="339" t="b">
        <f t="shared" si="49"/>
        <v>1</v>
      </c>
      <c r="S753" s="339" t="str">
        <f t="shared" si="50"/>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7"/>
        <v/>
      </c>
      <c r="O754" s="337" t="s">
        <v>19177</v>
      </c>
      <c r="P754" s="338"/>
      <c r="Q754" s="339" t="str">
        <f t="shared" si="48"/>
        <v/>
      </c>
      <c r="R754" s="339" t="b">
        <f t="shared" si="49"/>
        <v>1</v>
      </c>
      <c r="S754" s="339" t="str">
        <f t="shared" si="50"/>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7"/>
        <v/>
      </c>
      <c r="O755" s="337" t="s">
        <v>19177</v>
      </c>
      <c r="P755" s="338"/>
      <c r="Q755" s="339" t="str">
        <f t="shared" si="48"/>
        <v/>
      </c>
      <c r="R755" s="339" t="b">
        <f t="shared" si="49"/>
        <v>1</v>
      </c>
      <c r="S755" s="339" t="str">
        <f t="shared" si="50"/>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7"/>
        <v/>
      </c>
      <c r="O756" s="337" t="s">
        <v>19177</v>
      </c>
      <c r="P756" s="338"/>
      <c r="Q756" s="339" t="str">
        <f t="shared" si="48"/>
        <v/>
      </c>
      <c r="R756" s="339" t="b">
        <f t="shared" si="49"/>
        <v>1</v>
      </c>
      <c r="S756" s="339" t="str">
        <f t="shared" si="50"/>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7"/>
        <v/>
      </c>
      <c r="O757" s="337" t="s">
        <v>19177</v>
      </c>
      <c r="P757" s="338"/>
      <c r="Q757" s="339" t="str">
        <f t="shared" si="48"/>
        <v/>
      </c>
      <c r="R757" s="339" t="b">
        <f t="shared" si="49"/>
        <v>1</v>
      </c>
      <c r="S757" s="339" t="str">
        <f t="shared" si="50"/>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7"/>
        <v/>
      </c>
      <c r="O758" s="337" t="s">
        <v>19177</v>
      </c>
      <c r="P758" s="338"/>
      <c r="Q758" s="339" t="str">
        <f t="shared" si="48"/>
        <v/>
      </c>
      <c r="R758" s="339" t="b">
        <f t="shared" si="49"/>
        <v>1</v>
      </c>
      <c r="S758" s="339" t="str">
        <f t="shared" si="50"/>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7"/>
        <v/>
      </c>
      <c r="O759" s="337" t="s">
        <v>19177</v>
      </c>
      <c r="P759" s="338"/>
      <c r="Q759" s="339" t="str">
        <f t="shared" si="48"/>
        <v/>
      </c>
      <c r="R759" s="339" t="b">
        <f t="shared" si="49"/>
        <v>1</v>
      </c>
      <c r="S759" s="339" t="str">
        <f t="shared" si="50"/>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7"/>
        <v/>
      </c>
      <c r="O760" s="337" t="s">
        <v>19177</v>
      </c>
      <c r="P760" s="338"/>
      <c r="Q760" s="339" t="str">
        <f t="shared" si="48"/>
        <v/>
      </c>
      <c r="R760" s="339" t="b">
        <f t="shared" si="49"/>
        <v>1</v>
      </c>
      <c r="S760" s="339" t="str">
        <f t="shared" si="50"/>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7"/>
        <v/>
      </c>
      <c r="O761" s="337" t="s">
        <v>19177</v>
      </c>
      <c r="P761" s="338"/>
      <c r="Q761" s="339" t="str">
        <f t="shared" si="48"/>
        <v/>
      </c>
      <c r="R761" s="339" t="b">
        <f t="shared" si="49"/>
        <v>1</v>
      </c>
      <c r="S761" s="339" t="str">
        <f t="shared" si="50"/>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7"/>
        <v/>
      </c>
      <c r="O762" s="337" t="s">
        <v>19177</v>
      </c>
      <c r="P762" s="338"/>
      <c r="Q762" s="339" t="str">
        <f t="shared" si="48"/>
        <v/>
      </c>
      <c r="R762" s="339" t="b">
        <f t="shared" si="49"/>
        <v>1</v>
      </c>
      <c r="S762" s="339" t="str">
        <f t="shared" si="50"/>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7"/>
        <v/>
      </c>
      <c r="O763" s="337" t="s">
        <v>19177</v>
      </c>
      <c r="P763" s="338"/>
      <c r="Q763" s="339" t="str">
        <f t="shared" si="48"/>
        <v/>
      </c>
      <c r="R763" s="339" t="b">
        <f t="shared" si="49"/>
        <v>1</v>
      </c>
      <c r="S763" s="339" t="str">
        <f t="shared" si="50"/>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7"/>
        <v/>
      </c>
      <c r="O764" s="337" t="s">
        <v>19177</v>
      </c>
      <c r="P764" s="338"/>
      <c r="Q764" s="339" t="str">
        <f t="shared" si="48"/>
        <v/>
      </c>
      <c r="R764" s="339" t="b">
        <f t="shared" si="49"/>
        <v>1</v>
      </c>
      <c r="S764" s="339" t="str">
        <f t="shared" si="50"/>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7"/>
        <v/>
      </c>
      <c r="O765" s="337" t="s">
        <v>19177</v>
      </c>
      <c r="P765" s="338"/>
      <c r="Q765" s="339" t="str">
        <f t="shared" si="48"/>
        <v/>
      </c>
      <c r="R765" s="339" t="b">
        <f t="shared" si="49"/>
        <v>1</v>
      </c>
      <c r="S765" s="339" t="str">
        <f t="shared" si="50"/>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7"/>
        <v/>
      </c>
      <c r="O766" s="337" t="s">
        <v>19177</v>
      </c>
      <c r="P766" s="338"/>
      <c r="Q766" s="339" t="str">
        <f t="shared" si="48"/>
        <v/>
      </c>
      <c r="R766" s="339" t="b">
        <f t="shared" si="49"/>
        <v>1</v>
      </c>
      <c r="S766" s="339" t="str">
        <f t="shared" si="50"/>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7"/>
        <v/>
      </c>
      <c r="O767" s="337" t="s">
        <v>19177</v>
      </c>
      <c r="P767" s="338"/>
      <c r="Q767" s="339" t="str">
        <f t="shared" si="48"/>
        <v/>
      </c>
      <c r="R767" s="339" t="b">
        <f t="shared" si="49"/>
        <v>1</v>
      </c>
      <c r="S767" s="339" t="str">
        <f t="shared" si="50"/>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7"/>
        <v/>
      </c>
      <c r="O768" s="337" t="s">
        <v>19177</v>
      </c>
      <c r="P768" s="338"/>
      <c r="Q768" s="339" t="str">
        <f t="shared" si="48"/>
        <v/>
      </c>
      <c r="R768" s="339" t="b">
        <f t="shared" si="49"/>
        <v>1</v>
      </c>
      <c r="S768" s="339" t="str">
        <f t="shared" si="50"/>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7"/>
        <v/>
      </c>
      <c r="O769" s="337" t="s">
        <v>19177</v>
      </c>
      <c r="P769" s="338"/>
      <c r="Q769" s="339" t="str">
        <f t="shared" si="48"/>
        <v/>
      </c>
      <c r="R769" s="339" t="b">
        <f t="shared" si="49"/>
        <v>1</v>
      </c>
      <c r="S769" s="339" t="str">
        <f t="shared" si="50"/>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7"/>
        <v/>
      </c>
      <c r="O770" s="337" t="s">
        <v>19177</v>
      </c>
      <c r="P770" s="338"/>
      <c r="Q770" s="339" t="str">
        <f t="shared" si="48"/>
        <v/>
      </c>
      <c r="R770" s="339" t="b">
        <f t="shared" si="49"/>
        <v>1</v>
      </c>
      <c r="S770" s="339" t="str">
        <f t="shared" si="50"/>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7"/>
        <v/>
      </c>
      <c r="O771" s="337" t="s">
        <v>19177</v>
      </c>
      <c r="P771" s="338"/>
      <c r="Q771" s="339" t="str">
        <f t="shared" si="48"/>
        <v/>
      </c>
      <c r="R771" s="339" t="b">
        <f t="shared" si="49"/>
        <v>1</v>
      </c>
      <c r="S771" s="339" t="str">
        <f t="shared" si="50"/>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7"/>
        <v/>
      </c>
      <c r="O772" s="337" t="s">
        <v>19177</v>
      </c>
      <c r="P772" s="338"/>
      <c r="Q772" s="339" t="str">
        <f t="shared" si="48"/>
        <v/>
      </c>
      <c r="R772" s="339" t="b">
        <f t="shared" si="49"/>
        <v>1</v>
      </c>
      <c r="S772" s="339" t="str">
        <f t="shared" si="50"/>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51">IF(A773="","",IF(ISERROR(MATCH($F773,CL,0)),"Unknown",INDIRECT("'C'!$A$"&amp;MATCH($F773,CL,0)+1)))</f>
        <v/>
      </c>
      <c r="O773" s="337" t="s">
        <v>19177</v>
      </c>
      <c r="P773" s="338"/>
      <c r="Q773" s="339" t="str">
        <f t="shared" ref="Q773:Q836" si="52">A773&amp;B773</f>
        <v/>
      </c>
      <c r="R773" s="339" t="b">
        <f t="shared" ref="R773:R836" si="53">OR(ISBLANK(B773),ISBLANK(C773))</f>
        <v>1</v>
      </c>
      <c r="S773" s="339" t="str">
        <f t="shared" ref="S773:S836" si="54">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51"/>
        <v/>
      </c>
      <c r="O774" s="337" t="s">
        <v>19177</v>
      </c>
      <c r="P774" s="338"/>
      <c r="Q774" s="339" t="str">
        <f t="shared" si="52"/>
        <v/>
      </c>
      <c r="R774" s="339" t="b">
        <f t="shared" si="53"/>
        <v>1</v>
      </c>
      <c r="S774" s="339" t="str">
        <f t="shared" si="54"/>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51"/>
        <v/>
      </c>
      <c r="O775" s="337" t="s">
        <v>19177</v>
      </c>
      <c r="P775" s="338"/>
      <c r="Q775" s="339" t="str">
        <f t="shared" si="52"/>
        <v/>
      </c>
      <c r="R775" s="339" t="b">
        <f t="shared" si="53"/>
        <v>1</v>
      </c>
      <c r="S775" s="339" t="str">
        <f t="shared" si="54"/>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51"/>
        <v/>
      </c>
      <c r="O776" s="337" t="s">
        <v>19177</v>
      </c>
      <c r="P776" s="338"/>
      <c r="Q776" s="339" t="str">
        <f t="shared" si="52"/>
        <v/>
      </c>
      <c r="R776" s="339" t="b">
        <f t="shared" si="53"/>
        <v>1</v>
      </c>
      <c r="S776" s="339" t="str">
        <f t="shared" si="54"/>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51"/>
        <v/>
      </c>
      <c r="O777" s="337" t="s">
        <v>19177</v>
      </c>
      <c r="P777" s="338"/>
      <c r="Q777" s="339" t="str">
        <f t="shared" si="52"/>
        <v/>
      </c>
      <c r="R777" s="339" t="b">
        <f t="shared" si="53"/>
        <v>1</v>
      </c>
      <c r="S777" s="339" t="str">
        <f t="shared" si="54"/>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51"/>
        <v/>
      </c>
      <c r="O778" s="337" t="s">
        <v>19177</v>
      </c>
      <c r="P778" s="338"/>
      <c r="Q778" s="339" t="str">
        <f t="shared" si="52"/>
        <v/>
      </c>
      <c r="R778" s="339" t="b">
        <f t="shared" si="53"/>
        <v>1</v>
      </c>
      <c r="S778" s="339" t="str">
        <f t="shared" si="54"/>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51"/>
        <v/>
      </c>
      <c r="O779" s="337" t="s">
        <v>19177</v>
      </c>
      <c r="P779" s="338"/>
      <c r="Q779" s="339" t="str">
        <f t="shared" si="52"/>
        <v/>
      </c>
      <c r="R779" s="339" t="b">
        <f t="shared" si="53"/>
        <v>1</v>
      </c>
      <c r="S779" s="339" t="str">
        <f t="shared" si="54"/>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51"/>
        <v/>
      </c>
      <c r="O780" s="337" t="s">
        <v>19177</v>
      </c>
      <c r="P780" s="338"/>
      <c r="Q780" s="339" t="str">
        <f t="shared" si="52"/>
        <v/>
      </c>
      <c r="R780" s="339" t="b">
        <f t="shared" si="53"/>
        <v>1</v>
      </c>
      <c r="S780" s="339" t="str">
        <f t="shared" si="54"/>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51"/>
        <v/>
      </c>
      <c r="O781" s="337" t="s">
        <v>19177</v>
      </c>
      <c r="P781" s="338"/>
      <c r="Q781" s="339" t="str">
        <f t="shared" si="52"/>
        <v/>
      </c>
      <c r="R781" s="339" t="b">
        <f t="shared" si="53"/>
        <v>1</v>
      </c>
      <c r="S781" s="339" t="str">
        <f t="shared" si="54"/>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51"/>
        <v/>
      </c>
      <c r="O782" s="337" t="s">
        <v>19177</v>
      </c>
      <c r="P782" s="338"/>
      <c r="Q782" s="339" t="str">
        <f t="shared" si="52"/>
        <v/>
      </c>
      <c r="R782" s="339" t="b">
        <f t="shared" si="53"/>
        <v>1</v>
      </c>
      <c r="S782" s="339" t="str">
        <f t="shared" si="54"/>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51"/>
        <v/>
      </c>
      <c r="O783" s="337" t="s">
        <v>19177</v>
      </c>
      <c r="P783" s="338"/>
      <c r="Q783" s="339" t="str">
        <f t="shared" si="52"/>
        <v/>
      </c>
      <c r="R783" s="339" t="b">
        <f t="shared" si="53"/>
        <v>1</v>
      </c>
      <c r="S783" s="339" t="str">
        <f t="shared" si="54"/>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51"/>
        <v/>
      </c>
      <c r="O784" s="337" t="s">
        <v>19177</v>
      </c>
      <c r="P784" s="338"/>
      <c r="Q784" s="339" t="str">
        <f t="shared" si="52"/>
        <v/>
      </c>
      <c r="R784" s="339" t="b">
        <f t="shared" si="53"/>
        <v>1</v>
      </c>
      <c r="S784" s="339" t="str">
        <f t="shared" si="54"/>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51"/>
        <v/>
      </c>
      <c r="O785" s="337" t="s">
        <v>19177</v>
      </c>
      <c r="P785" s="338"/>
      <c r="Q785" s="339" t="str">
        <f t="shared" si="52"/>
        <v/>
      </c>
      <c r="R785" s="339" t="b">
        <f t="shared" si="53"/>
        <v>1</v>
      </c>
      <c r="S785" s="339" t="str">
        <f t="shared" si="54"/>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51"/>
        <v/>
      </c>
      <c r="O786" s="337" t="s">
        <v>19177</v>
      </c>
      <c r="P786" s="338"/>
      <c r="Q786" s="339" t="str">
        <f t="shared" si="52"/>
        <v/>
      </c>
      <c r="R786" s="339" t="b">
        <f t="shared" si="53"/>
        <v>1</v>
      </c>
      <c r="S786" s="339" t="str">
        <f t="shared" si="54"/>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51"/>
        <v/>
      </c>
      <c r="O787" s="337" t="s">
        <v>19177</v>
      </c>
      <c r="P787" s="338"/>
      <c r="Q787" s="339" t="str">
        <f t="shared" si="52"/>
        <v/>
      </c>
      <c r="R787" s="339" t="b">
        <f t="shared" si="53"/>
        <v>1</v>
      </c>
      <c r="S787" s="339" t="str">
        <f t="shared" si="54"/>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51"/>
        <v/>
      </c>
      <c r="O788" s="337" t="s">
        <v>19177</v>
      </c>
      <c r="P788" s="338"/>
      <c r="Q788" s="339" t="str">
        <f t="shared" si="52"/>
        <v/>
      </c>
      <c r="R788" s="339" t="b">
        <f t="shared" si="53"/>
        <v>1</v>
      </c>
      <c r="S788" s="339" t="str">
        <f t="shared" si="54"/>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51"/>
        <v/>
      </c>
      <c r="O789" s="337" t="s">
        <v>19177</v>
      </c>
      <c r="P789" s="338"/>
      <c r="Q789" s="339" t="str">
        <f t="shared" si="52"/>
        <v/>
      </c>
      <c r="R789" s="339" t="b">
        <f t="shared" si="53"/>
        <v>1</v>
      </c>
      <c r="S789" s="339" t="str">
        <f t="shared" si="54"/>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51"/>
        <v/>
      </c>
      <c r="O790" s="337" t="s">
        <v>19177</v>
      </c>
      <c r="P790" s="338"/>
      <c r="Q790" s="339" t="str">
        <f t="shared" si="52"/>
        <v/>
      </c>
      <c r="R790" s="339" t="b">
        <f t="shared" si="53"/>
        <v>1</v>
      </c>
      <c r="S790" s="339" t="str">
        <f t="shared" si="54"/>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51"/>
        <v/>
      </c>
      <c r="O791" s="337" t="s">
        <v>19177</v>
      </c>
      <c r="P791" s="338"/>
      <c r="Q791" s="339" t="str">
        <f t="shared" si="52"/>
        <v/>
      </c>
      <c r="R791" s="339" t="b">
        <f t="shared" si="53"/>
        <v>1</v>
      </c>
      <c r="S791" s="339" t="str">
        <f t="shared" si="54"/>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51"/>
        <v/>
      </c>
      <c r="O792" s="337" t="s">
        <v>19177</v>
      </c>
      <c r="P792" s="338"/>
      <c r="Q792" s="339" t="str">
        <f t="shared" si="52"/>
        <v/>
      </c>
      <c r="R792" s="339" t="b">
        <f t="shared" si="53"/>
        <v>1</v>
      </c>
      <c r="S792" s="339" t="str">
        <f t="shared" si="54"/>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51"/>
        <v/>
      </c>
      <c r="O793" s="337" t="s">
        <v>19177</v>
      </c>
      <c r="P793" s="338"/>
      <c r="Q793" s="339" t="str">
        <f t="shared" si="52"/>
        <v/>
      </c>
      <c r="R793" s="339" t="b">
        <f t="shared" si="53"/>
        <v>1</v>
      </c>
      <c r="S793" s="339" t="str">
        <f t="shared" si="54"/>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51"/>
        <v/>
      </c>
      <c r="O794" s="337" t="s">
        <v>19177</v>
      </c>
      <c r="P794" s="338"/>
      <c r="Q794" s="339" t="str">
        <f t="shared" si="52"/>
        <v/>
      </c>
      <c r="R794" s="339" t="b">
        <f t="shared" si="53"/>
        <v>1</v>
      </c>
      <c r="S794" s="339" t="str">
        <f t="shared" si="54"/>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51"/>
        <v/>
      </c>
      <c r="O795" s="337" t="s">
        <v>19177</v>
      </c>
      <c r="P795" s="338"/>
      <c r="Q795" s="339" t="str">
        <f t="shared" si="52"/>
        <v/>
      </c>
      <c r="R795" s="339" t="b">
        <f t="shared" si="53"/>
        <v>1</v>
      </c>
      <c r="S795" s="339" t="str">
        <f t="shared" si="54"/>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51"/>
        <v/>
      </c>
      <c r="O796" s="337" t="s">
        <v>19177</v>
      </c>
      <c r="P796" s="338"/>
      <c r="Q796" s="339" t="str">
        <f t="shared" si="52"/>
        <v/>
      </c>
      <c r="R796" s="339" t="b">
        <f t="shared" si="53"/>
        <v>1</v>
      </c>
      <c r="S796" s="339" t="str">
        <f t="shared" si="54"/>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51"/>
        <v/>
      </c>
      <c r="O797" s="337" t="s">
        <v>19177</v>
      </c>
      <c r="P797" s="338"/>
      <c r="Q797" s="339" t="str">
        <f t="shared" si="52"/>
        <v/>
      </c>
      <c r="R797" s="339" t="b">
        <f t="shared" si="53"/>
        <v>1</v>
      </c>
      <c r="S797" s="339" t="str">
        <f t="shared" si="54"/>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51"/>
        <v/>
      </c>
      <c r="O798" s="337" t="s">
        <v>19177</v>
      </c>
      <c r="P798" s="338"/>
      <c r="Q798" s="339" t="str">
        <f t="shared" si="52"/>
        <v/>
      </c>
      <c r="R798" s="339" t="b">
        <f t="shared" si="53"/>
        <v>1</v>
      </c>
      <c r="S798" s="339" t="str">
        <f t="shared" si="54"/>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51"/>
        <v/>
      </c>
      <c r="O799" s="337" t="s">
        <v>19177</v>
      </c>
      <c r="P799" s="338"/>
      <c r="Q799" s="339" t="str">
        <f t="shared" si="52"/>
        <v/>
      </c>
      <c r="R799" s="339" t="b">
        <f t="shared" si="53"/>
        <v>1</v>
      </c>
      <c r="S799" s="339" t="str">
        <f t="shared" si="54"/>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51"/>
        <v/>
      </c>
      <c r="O800" s="337" t="s">
        <v>19177</v>
      </c>
      <c r="P800" s="338"/>
      <c r="Q800" s="339" t="str">
        <f t="shared" si="52"/>
        <v/>
      </c>
      <c r="R800" s="339" t="b">
        <f t="shared" si="53"/>
        <v>1</v>
      </c>
      <c r="S800" s="339" t="str">
        <f t="shared" si="54"/>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51"/>
        <v/>
      </c>
      <c r="O801" s="337" t="s">
        <v>19177</v>
      </c>
      <c r="P801" s="338"/>
      <c r="Q801" s="339" t="str">
        <f t="shared" si="52"/>
        <v/>
      </c>
      <c r="R801" s="339" t="b">
        <f t="shared" si="53"/>
        <v>1</v>
      </c>
      <c r="S801" s="339" t="str">
        <f t="shared" si="54"/>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51"/>
        <v/>
      </c>
      <c r="O802" s="337" t="s">
        <v>19177</v>
      </c>
      <c r="P802" s="338"/>
      <c r="Q802" s="339" t="str">
        <f t="shared" si="52"/>
        <v/>
      </c>
      <c r="R802" s="339" t="b">
        <f t="shared" si="53"/>
        <v>1</v>
      </c>
      <c r="S802" s="339" t="str">
        <f t="shared" si="54"/>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51"/>
        <v/>
      </c>
      <c r="O803" s="337" t="s">
        <v>19177</v>
      </c>
      <c r="P803" s="338"/>
      <c r="Q803" s="339" t="str">
        <f t="shared" si="52"/>
        <v/>
      </c>
      <c r="R803" s="339" t="b">
        <f t="shared" si="53"/>
        <v>1</v>
      </c>
      <c r="S803" s="339" t="str">
        <f t="shared" si="54"/>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51"/>
        <v/>
      </c>
      <c r="O804" s="337" t="s">
        <v>19177</v>
      </c>
      <c r="P804" s="338"/>
      <c r="Q804" s="339" t="str">
        <f t="shared" si="52"/>
        <v/>
      </c>
      <c r="R804" s="339" t="b">
        <f t="shared" si="53"/>
        <v>1</v>
      </c>
      <c r="S804" s="339" t="str">
        <f t="shared" si="54"/>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51"/>
        <v/>
      </c>
      <c r="O805" s="337" t="s">
        <v>19177</v>
      </c>
      <c r="P805" s="338"/>
      <c r="Q805" s="339" t="str">
        <f t="shared" si="52"/>
        <v/>
      </c>
      <c r="R805" s="339" t="b">
        <f t="shared" si="53"/>
        <v>1</v>
      </c>
      <c r="S805" s="339" t="str">
        <f t="shared" si="54"/>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51"/>
        <v/>
      </c>
      <c r="O806" s="337" t="s">
        <v>19177</v>
      </c>
      <c r="P806" s="338"/>
      <c r="Q806" s="339" t="str">
        <f t="shared" si="52"/>
        <v/>
      </c>
      <c r="R806" s="339" t="b">
        <f t="shared" si="53"/>
        <v>1</v>
      </c>
      <c r="S806" s="339" t="str">
        <f t="shared" si="54"/>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51"/>
        <v/>
      </c>
      <c r="O807" s="337" t="s">
        <v>19177</v>
      </c>
      <c r="P807" s="338"/>
      <c r="Q807" s="339" t="str">
        <f t="shared" si="52"/>
        <v/>
      </c>
      <c r="R807" s="339" t="b">
        <f t="shared" si="53"/>
        <v>1</v>
      </c>
      <c r="S807" s="339" t="str">
        <f t="shared" si="54"/>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51"/>
        <v/>
      </c>
      <c r="O808" s="337" t="s">
        <v>19177</v>
      </c>
      <c r="P808" s="338"/>
      <c r="Q808" s="339" t="str">
        <f t="shared" si="52"/>
        <v/>
      </c>
      <c r="R808" s="339" t="b">
        <f t="shared" si="53"/>
        <v>1</v>
      </c>
      <c r="S808" s="339" t="str">
        <f t="shared" si="54"/>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51"/>
        <v/>
      </c>
      <c r="O809" s="337" t="s">
        <v>19177</v>
      </c>
      <c r="P809" s="338"/>
      <c r="Q809" s="339" t="str">
        <f t="shared" si="52"/>
        <v/>
      </c>
      <c r="R809" s="339" t="b">
        <f t="shared" si="53"/>
        <v>1</v>
      </c>
      <c r="S809" s="339" t="str">
        <f t="shared" si="54"/>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51"/>
        <v/>
      </c>
      <c r="O810" s="337" t="s">
        <v>19177</v>
      </c>
      <c r="P810" s="338"/>
      <c r="Q810" s="339" t="str">
        <f t="shared" si="52"/>
        <v/>
      </c>
      <c r="R810" s="339" t="b">
        <f t="shared" si="53"/>
        <v>1</v>
      </c>
      <c r="S810" s="339" t="str">
        <f t="shared" si="54"/>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51"/>
        <v/>
      </c>
      <c r="O811" s="337" t="s">
        <v>19177</v>
      </c>
      <c r="P811" s="338"/>
      <c r="Q811" s="339" t="str">
        <f t="shared" si="52"/>
        <v/>
      </c>
      <c r="R811" s="339" t="b">
        <f t="shared" si="53"/>
        <v>1</v>
      </c>
      <c r="S811" s="339" t="str">
        <f t="shared" si="54"/>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51"/>
        <v/>
      </c>
      <c r="O812" s="337" t="s">
        <v>19177</v>
      </c>
      <c r="P812" s="338"/>
      <c r="Q812" s="339" t="str">
        <f t="shared" si="52"/>
        <v/>
      </c>
      <c r="R812" s="339" t="b">
        <f t="shared" si="53"/>
        <v>1</v>
      </c>
      <c r="S812" s="339" t="str">
        <f t="shared" si="54"/>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51"/>
        <v/>
      </c>
      <c r="O813" s="337" t="s">
        <v>19177</v>
      </c>
      <c r="P813" s="338"/>
      <c r="Q813" s="339" t="str">
        <f t="shared" si="52"/>
        <v/>
      </c>
      <c r="R813" s="339" t="b">
        <f t="shared" si="53"/>
        <v>1</v>
      </c>
      <c r="S813" s="339" t="str">
        <f t="shared" si="54"/>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51"/>
        <v/>
      </c>
      <c r="O814" s="337" t="s">
        <v>19177</v>
      </c>
      <c r="P814" s="338"/>
      <c r="Q814" s="339" t="str">
        <f t="shared" si="52"/>
        <v/>
      </c>
      <c r="R814" s="339" t="b">
        <f t="shared" si="53"/>
        <v>1</v>
      </c>
      <c r="S814" s="339" t="str">
        <f t="shared" si="54"/>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51"/>
        <v/>
      </c>
      <c r="O815" s="337" t="s">
        <v>19177</v>
      </c>
      <c r="P815" s="338"/>
      <c r="Q815" s="339" t="str">
        <f t="shared" si="52"/>
        <v/>
      </c>
      <c r="R815" s="339" t="b">
        <f t="shared" si="53"/>
        <v>1</v>
      </c>
      <c r="S815" s="339" t="str">
        <f t="shared" si="54"/>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51"/>
        <v/>
      </c>
      <c r="O816" s="337" t="s">
        <v>19177</v>
      </c>
      <c r="P816" s="338"/>
      <c r="Q816" s="339" t="str">
        <f t="shared" si="52"/>
        <v/>
      </c>
      <c r="R816" s="339" t="b">
        <f t="shared" si="53"/>
        <v>1</v>
      </c>
      <c r="S816" s="339" t="str">
        <f t="shared" si="54"/>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51"/>
        <v/>
      </c>
      <c r="O817" s="337" t="s">
        <v>19177</v>
      </c>
      <c r="P817" s="338"/>
      <c r="Q817" s="339" t="str">
        <f t="shared" si="52"/>
        <v/>
      </c>
      <c r="R817" s="339" t="b">
        <f t="shared" si="53"/>
        <v>1</v>
      </c>
      <c r="S817" s="339" t="str">
        <f t="shared" si="54"/>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51"/>
        <v/>
      </c>
      <c r="O818" s="337" t="s">
        <v>19177</v>
      </c>
      <c r="P818" s="338"/>
      <c r="Q818" s="339" t="str">
        <f t="shared" si="52"/>
        <v/>
      </c>
      <c r="R818" s="339" t="b">
        <f t="shared" si="53"/>
        <v>1</v>
      </c>
      <c r="S818" s="339" t="str">
        <f t="shared" si="54"/>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51"/>
        <v/>
      </c>
      <c r="O819" s="337" t="s">
        <v>19177</v>
      </c>
      <c r="P819" s="338"/>
      <c r="Q819" s="339" t="str">
        <f t="shared" si="52"/>
        <v/>
      </c>
      <c r="R819" s="339" t="b">
        <f t="shared" si="53"/>
        <v>1</v>
      </c>
      <c r="S819" s="339" t="str">
        <f t="shared" si="54"/>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51"/>
        <v/>
      </c>
      <c r="O820" s="337" t="s">
        <v>19177</v>
      </c>
      <c r="P820" s="338"/>
      <c r="Q820" s="339" t="str">
        <f t="shared" si="52"/>
        <v/>
      </c>
      <c r="R820" s="339" t="b">
        <f t="shared" si="53"/>
        <v>1</v>
      </c>
      <c r="S820" s="339" t="str">
        <f t="shared" si="54"/>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51"/>
        <v/>
      </c>
      <c r="O821" s="337" t="s">
        <v>19177</v>
      </c>
      <c r="P821" s="338"/>
      <c r="Q821" s="339" t="str">
        <f t="shared" si="52"/>
        <v/>
      </c>
      <c r="R821" s="339" t="b">
        <f t="shared" si="53"/>
        <v>1</v>
      </c>
      <c r="S821" s="339" t="str">
        <f t="shared" si="54"/>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51"/>
        <v/>
      </c>
      <c r="O822" s="337" t="s">
        <v>19177</v>
      </c>
      <c r="P822" s="338"/>
      <c r="Q822" s="339" t="str">
        <f t="shared" si="52"/>
        <v/>
      </c>
      <c r="R822" s="339" t="b">
        <f t="shared" si="53"/>
        <v>1</v>
      </c>
      <c r="S822" s="339" t="str">
        <f t="shared" si="54"/>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51"/>
        <v/>
      </c>
      <c r="O823" s="337" t="s">
        <v>19177</v>
      </c>
      <c r="P823" s="338"/>
      <c r="Q823" s="339" t="str">
        <f t="shared" si="52"/>
        <v/>
      </c>
      <c r="R823" s="339" t="b">
        <f t="shared" si="53"/>
        <v>1</v>
      </c>
      <c r="S823" s="339" t="str">
        <f t="shared" si="54"/>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51"/>
        <v/>
      </c>
      <c r="O824" s="337" t="s">
        <v>19177</v>
      </c>
      <c r="P824" s="338"/>
      <c r="Q824" s="339" t="str">
        <f t="shared" si="52"/>
        <v/>
      </c>
      <c r="R824" s="339" t="b">
        <f t="shared" si="53"/>
        <v>1</v>
      </c>
      <c r="S824" s="339" t="str">
        <f t="shared" si="54"/>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51"/>
        <v/>
      </c>
      <c r="O825" s="337" t="s">
        <v>19177</v>
      </c>
      <c r="P825" s="338"/>
      <c r="Q825" s="339" t="str">
        <f t="shared" si="52"/>
        <v/>
      </c>
      <c r="R825" s="339" t="b">
        <f t="shared" si="53"/>
        <v>1</v>
      </c>
      <c r="S825" s="339" t="str">
        <f t="shared" si="54"/>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51"/>
        <v/>
      </c>
      <c r="O826" s="337" t="s">
        <v>19177</v>
      </c>
      <c r="P826" s="338"/>
      <c r="Q826" s="339" t="str">
        <f t="shared" si="52"/>
        <v/>
      </c>
      <c r="R826" s="339" t="b">
        <f t="shared" si="53"/>
        <v>1</v>
      </c>
      <c r="S826" s="339" t="str">
        <f t="shared" si="54"/>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51"/>
        <v/>
      </c>
      <c r="O827" s="337" t="s">
        <v>19177</v>
      </c>
      <c r="P827" s="338"/>
      <c r="Q827" s="339" t="str">
        <f t="shared" si="52"/>
        <v/>
      </c>
      <c r="R827" s="339" t="b">
        <f t="shared" si="53"/>
        <v>1</v>
      </c>
      <c r="S827" s="339" t="str">
        <f t="shared" si="54"/>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51"/>
        <v/>
      </c>
      <c r="O828" s="337" t="s">
        <v>19177</v>
      </c>
      <c r="P828" s="338"/>
      <c r="Q828" s="339" t="str">
        <f t="shared" si="52"/>
        <v/>
      </c>
      <c r="R828" s="339" t="b">
        <f t="shared" si="53"/>
        <v>1</v>
      </c>
      <c r="S828" s="339" t="str">
        <f t="shared" si="54"/>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51"/>
        <v/>
      </c>
      <c r="O829" s="337" t="s">
        <v>19177</v>
      </c>
      <c r="P829" s="338"/>
      <c r="Q829" s="339" t="str">
        <f t="shared" si="52"/>
        <v/>
      </c>
      <c r="R829" s="339" t="b">
        <f t="shared" si="53"/>
        <v>1</v>
      </c>
      <c r="S829" s="339" t="str">
        <f t="shared" si="54"/>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51"/>
        <v/>
      </c>
      <c r="O830" s="337" t="s">
        <v>19177</v>
      </c>
      <c r="P830" s="338"/>
      <c r="Q830" s="339" t="str">
        <f t="shared" si="52"/>
        <v/>
      </c>
      <c r="R830" s="339" t="b">
        <f t="shared" si="53"/>
        <v>1</v>
      </c>
      <c r="S830" s="339" t="str">
        <f t="shared" si="54"/>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51"/>
        <v/>
      </c>
      <c r="O831" s="337" t="s">
        <v>19177</v>
      </c>
      <c r="P831" s="338"/>
      <c r="Q831" s="339" t="str">
        <f t="shared" si="52"/>
        <v/>
      </c>
      <c r="R831" s="339" t="b">
        <f t="shared" si="53"/>
        <v>1</v>
      </c>
      <c r="S831" s="339" t="str">
        <f t="shared" si="54"/>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51"/>
        <v/>
      </c>
      <c r="O832" s="337" t="s">
        <v>19177</v>
      </c>
      <c r="P832" s="338"/>
      <c r="Q832" s="339" t="str">
        <f t="shared" si="52"/>
        <v/>
      </c>
      <c r="R832" s="339" t="b">
        <f t="shared" si="53"/>
        <v>1</v>
      </c>
      <c r="S832" s="339" t="str">
        <f t="shared" si="54"/>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51"/>
        <v/>
      </c>
      <c r="O833" s="337" t="s">
        <v>19177</v>
      </c>
      <c r="P833" s="338"/>
      <c r="Q833" s="339" t="str">
        <f t="shared" si="52"/>
        <v/>
      </c>
      <c r="R833" s="339" t="b">
        <f t="shared" si="53"/>
        <v>1</v>
      </c>
      <c r="S833" s="339" t="str">
        <f t="shared" si="54"/>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51"/>
        <v/>
      </c>
      <c r="O834" s="337" t="s">
        <v>19177</v>
      </c>
      <c r="P834" s="338"/>
      <c r="Q834" s="339" t="str">
        <f t="shared" si="52"/>
        <v/>
      </c>
      <c r="R834" s="339" t="b">
        <f t="shared" si="53"/>
        <v>1</v>
      </c>
      <c r="S834" s="339" t="str">
        <f t="shared" si="54"/>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51"/>
        <v/>
      </c>
      <c r="O835" s="337" t="s">
        <v>19177</v>
      </c>
      <c r="P835" s="338"/>
      <c r="Q835" s="339" t="str">
        <f t="shared" si="52"/>
        <v/>
      </c>
      <c r="R835" s="339" t="b">
        <f t="shared" si="53"/>
        <v>1</v>
      </c>
      <c r="S835" s="339" t="str">
        <f t="shared" si="54"/>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51"/>
        <v/>
      </c>
      <c r="O836" s="337" t="s">
        <v>19177</v>
      </c>
      <c r="P836" s="338"/>
      <c r="Q836" s="339" t="str">
        <f t="shared" si="52"/>
        <v/>
      </c>
      <c r="R836" s="339" t="b">
        <f t="shared" si="53"/>
        <v>1</v>
      </c>
      <c r="S836" s="339" t="str">
        <f t="shared" si="54"/>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5">IF(A837="","",IF(ISERROR(MATCH($F837,CL,0)),"Unknown",INDIRECT("'C'!$A$"&amp;MATCH($F837,CL,0)+1)))</f>
        <v/>
      </c>
      <c r="O837" s="337" t="s">
        <v>19177</v>
      </c>
      <c r="P837" s="338"/>
      <c r="Q837" s="339" t="str">
        <f t="shared" ref="Q837:Q900" si="56">A837&amp;B837</f>
        <v/>
      </c>
      <c r="R837" s="339" t="b">
        <f t="shared" ref="R837:R900" si="57">OR(ISBLANK(B837),ISBLANK(C837))</f>
        <v>1</v>
      </c>
      <c r="S837" s="339" t="str">
        <f t="shared" ref="S837:S900" si="58">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5"/>
        <v/>
      </c>
      <c r="O838" s="337" t="s">
        <v>19177</v>
      </c>
      <c r="P838" s="338"/>
      <c r="Q838" s="339" t="str">
        <f t="shared" si="56"/>
        <v/>
      </c>
      <c r="R838" s="339" t="b">
        <f t="shared" si="57"/>
        <v>1</v>
      </c>
      <c r="S838" s="339" t="str">
        <f t="shared" si="58"/>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5"/>
        <v/>
      </c>
      <c r="O839" s="337" t="s">
        <v>19177</v>
      </c>
      <c r="P839" s="338"/>
      <c r="Q839" s="339" t="str">
        <f t="shared" si="56"/>
        <v/>
      </c>
      <c r="R839" s="339" t="b">
        <f t="shared" si="57"/>
        <v>1</v>
      </c>
      <c r="S839" s="339" t="str">
        <f t="shared" si="58"/>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5"/>
        <v/>
      </c>
      <c r="O840" s="337" t="s">
        <v>19177</v>
      </c>
      <c r="P840" s="338"/>
      <c r="Q840" s="339" t="str">
        <f t="shared" si="56"/>
        <v/>
      </c>
      <c r="R840" s="339" t="b">
        <f t="shared" si="57"/>
        <v>1</v>
      </c>
      <c r="S840" s="339" t="str">
        <f t="shared" si="58"/>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5"/>
        <v/>
      </c>
      <c r="O841" s="337" t="s">
        <v>19177</v>
      </c>
      <c r="P841" s="338"/>
      <c r="Q841" s="339" t="str">
        <f t="shared" si="56"/>
        <v/>
      </c>
      <c r="R841" s="339" t="b">
        <f t="shared" si="57"/>
        <v>1</v>
      </c>
      <c r="S841" s="339" t="str">
        <f t="shared" si="58"/>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5"/>
        <v/>
      </c>
      <c r="O842" s="337" t="s">
        <v>19177</v>
      </c>
      <c r="P842" s="338"/>
      <c r="Q842" s="339" t="str">
        <f t="shared" si="56"/>
        <v/>
      </c>
      <c r="R842" s="339" t="b">
        <f t="shared" si="57"/>
        <v>1</v>
      </c>
      <c r="S842" s="339" t="str">
        <f t="shared" si="58"/>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5"/>
        <v/>
      </c>
      <c r="O843" s="337" t="s">
        <v>19177</v>
      </c>
      <c r="P843" s="338"/>
      <c r="Q843" s="339" t="str">
        <f t="shared" si="56"/>
        <v/>
      </c>
      <c r="R843" s="339" t="b">
        <f t="shared" si="57"/>
        <v>1</v>
      </c>
      <c r="S843" s="339" t="str">
        <f t="shared" si="58"/>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5"/>
        <v/>
      </c>
      <c r="O844" s="337" t="s">
        <v>19177</v>
      </c>
      <c r="P844" s="338"/>
      <c r="Q844" s="339" t="str">
        <f t="shared" si="56"/>
        <v/>
      </c>
      <c r="R844" s="339" t="b">
        <f t="shared" si="57"/>
        <v>1</v>
      </c>
      <c r="S844" s="339" t="str">
        <f t="shared" si="58"/>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5"/>
        <v/>
      </c>
      <c r="O845" s="337" t="s">
        <v>19177</v>
      </c>
      <c r="P845" s="338"/>
      <c r="Q845" s="339" t="str">
        <f t="shared" si="56"/>
        <v/>
      </c>
      <c r="R845" s="339" t="b">
        <f t="shared" si="57"/>
        <v>1</v>
      </c>
      <c r="S845" s="339" t="str">
        <f t="shared" si="58"/>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5"/>
        <v/>
      </c>
      <c r="O846" s="337" t="s">
        <v>19177</v>
      </c>
      <c r="P846" s="338"/>
      <c r="Q846" s="339" t="str">
        <f t="shared" si="56"/>
        <v/>
      </c>
      <c r="R846" s="339" t="b">
        <f t="shared" si="57"/>
        <v>1</v>
      </c>
      <c r="S846" s="339" t="str">
        <f t="shared" si="58"/>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5"/>
        <v/>
      </c>
      <c r="O847" s="337" t="s">
        <v>19177</v>
      </c>
      <c r="P847" s="338"/>
      <c r="Q847" s="339" t="str">
        <f t="shared" si="56"/>
        <v/>
      </c>
      <c r="R847" s="339" t="b">
        <f t="shared" si="57"/>
        <v>1</v>
      </c>
      <c r="S847" s="339" t="str">
        <f t="shared" si="58"/>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5"/>
        <v/>
      </c>
      <c r="O848" s="337" t="s">
        <v>19177</v>
      </c>
      <c r="P848" s="338"/>
      <c r="Q848" s="339" t="str">
        <f t="shared" si="56"/>
        <v/>
      </c>
      <c r="R848" s="339" t="b">
        <f t="shared" si="57"/>
        <v>1</v>
      </c>
      <c r="S848" s="339" t="str">
        <f t="shared" si="58"/>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5"/>
        <v/>
      </c>
      <c r="O849" s="337" t="s">
        <v>19177</v>
      </c>
      <c r="P849" s="338"/>
      <c r="Q849" s="339" t="str">
        <f t="shared" si="56"/>
        <v/>
      </c>
      <c r="R849" s="339" t="b">
        <f t="shared" si="57"/>
        <v>1</v>
      </c>
      <c r="S849" s="339" t="str">
        <f t="shared" si="58"/>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5"/>
        <v/>
      </c>
      <c r="O850" s="337" t="s">
        <v>19177</v>
      </c>
      <c r="P850" s="338"/>
      <c r="Q850" s="339" t="str">
        <f t="shared" si="56"/>
        <v/>
      </c>
      <c r="R850" s="339" t="b">
        <f t="shared" si="57"/>
        <v>1</v>
      </c>
      <c r="S850" s="339" t="str">
        <f t="shared" si="58"/>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5"/>
        <v/>
      </c>
      <c r="O851" s="337" t="s">
        <v>19177</v>
      </c>
      <c r="P851" s="338"/>
      <c r="Q851" s="339" t="str">
        <f t="shared" si="56"/>
        <v/>
      </c>
      <c r="R851" s="339" t="b">
        <f t="shared" si="57"/>
        <v>1</v>
      </c>
      <c r="S851" s="339" t="str">
        <f t="shared" si="58"/>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5"/>
        <v/>
      </c>
      <c r="O852" s="337" t="s">
        <v>19177</v>
      </c>
      <c r="P852" s="338"/>
      <c r="Q852" s="339" t="str">
        <f t="shared" si="56"/>
        <v/>
      </c>
      <c r="R852" s="339" t="b">
        <f t="shared" si="57"/>
        <v>1</v>
      </c>
      <c r="S852" s="339" t="str">
        <f t="shared" si="58"/>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5"/>
        <v/>
      </c>
      <c r="O853" s="337" t="s">
        <v>19177</v>
      </c>
      <c r="P853" s="338"/>
      <c r="Q853" s="339" t="str">
        <f t="shared" si="56"/>
        <v/>
      </c>
      <c r="R853" s="339" t="b">
        <f t="shared" si="57"/>
        <v>1</v>
      </c>
      <c r="S853" s="339" t="str">
        <f t="shared" si="58"/>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5"/>
        <v/>
      </c>
      <c r="O854" s="337" t="s">
        <v>19177</v>
      </c>
      <c r="P854" s="338"/>
      <c r="Q854" s="339" t="str">
        <f t="shared" si="56"/>
        <v/>
      </c>
      <c r="R854" s="339" t="b">
        <f t="shared" si="57"/>
        <v>1</v>
      </c>
      <c r="S854" s="339" t="str">
        <f t="shared" si="58"/>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5"/>
        <v/>
      </c>
      <c r="O855" s="337" t="s">
        <v>19177</v>
      </c>
      <c r="P855" s="338"/>
      <c r="Q855" s="339" t="str">
        <f t="shared" si="56"/>
        <v/>
      </c>
      <c r="R855" s="339" t="b">
        <f t="shared" si="57"/>
        <v>1</v>
      </c>
      <c r="S855" s="339" t="str">
        <f t="shared" si="58"/>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5"/>
        <v/>
      </c>
      <c r="O856" s="337" t="s">
        <v>19177</v>
      </c>
      <c r="P856" s="338"/>
      <c r="Q856" s="339" t="str">
        <f t="shared" si="56"/>
        <v/>
      </c>
      <c r="R856" s="339" t="b">
        <f t="shared" si="57"/>
        <v>1</v>
      </c>
      <c r="S856" s="339" t="str">
        <f t="shared" si="58"/>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5"/>
        <v/>
      </c>
      <c r="O857" s="337" t="s">
        <v>19177</v>
      </c>
      <c r="P857" s="338"/>
      <c r="Q857" s="339" t="str">
        <f t="shared" si="56"/>
        <v/>
      </c>
      <c r="R857" s="339" t="b">
        <f t="shared" si="57"/>
        <v>1</v>
      </c>
      <c r="S857" s="339" t="str">
        <f t="shared" si="58"/>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5"/>
        <v/>
      </c>
      <c r="O858" s="337" t="s">
        <v>19177</v>
      </c>
      <c r="P858" s="338"/>
      <c r="Q858" s="339" t="str">
        <f t="shared" si="56"/>
        <v/>
      </c>
      <c r="R858" s="339" t="b">
        <f t="shared" si="57"/>
        <v>1</v>
      </c>
      <c r="S858" s="339" t="str">
        <f t="shared" si="58"/>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5"/>
        <v/>
      </c>
      <c r="O859" s="337" t="s">
        <v>19177</v>
      </c>
      <c r="P859" s="338"/>
      <c r="Q859" s="339" t="str">
        <f t="shared" si="56"/>
        <v/>
      </c>
      <c r="R859" s="339" t="b">
        <f t="shared" si="57"/>
        <v>1</v>
      </c>
      <c r="S859" s="339" t="str">
        <f t="shared" si="58"/>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5"/>
        <v/>
      </c>
      <c r="O860" s="337" t="s">
        <v>19177</v>
      </c>
      <c r="P860" s="338"/>
      <c r="Q860" s="339" t="str">
        <f t="shared" si="56"/>
        <v/>
      </c>
      <c r="R860" s="339" t="b">
        <f t="shared" si="57"/>
        <v>1</v>
      </c>
      <c r="S860" s="339" t="str">
        <f t="shared" si="58"/>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5"/>
        <v/>
      </c>
      <c r="O861" s="337" t="s">
        <v>19177</v>
      </c>
      <c r="P861" s="338"/>
      <c r="Q861" s="339" t="str">
        <f t="shared" si="56"/>
        <v/>
      </c>
      <c r="R861" s="339" t="b">
        <f t="shared" si="57"/>
        <v>1</v>
      </c>
      <c r="S861" s="339" t="str">
        <f t="shared" si="58"/>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5"/>
        <v/>
      </c>
      <c r="O862" s="337" t="s">
        <v>19177</v>
      </c>
      <c r="P862" s="338"/>
      <c r="Q862" s="339" t="str">
        <f t="shared" si="56"/>
        <v/>
      </c>
      <c r="R862" s="339" t="b">
        <f t="shared" si="57"/>
        <v>1</v>
      </c>
      <c r="S862" s="339" t="str">
        <f t="shared" si="58"/>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5"/>
        <v/>
      </c>
      <c r="O863" s="337" t="s">
        <v>19177</v>
      </c>
      <c r="P863" s="338"/>
      <c r="Q863" s="339" t="str">
        <f t="shared" si="56"/>
        <v/>
      </c>
      <c r="R863" s="339" t="b">
        <f t="shared" si="57"/>
        <v>1</v>
      </c>
      <c r="S863" s="339" t="str">
        <f t="shared" si="58"/>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5"/>
        <v/>
      </c>
      <c r="O864" s="337" t="s">
        <v>19177</v>
      </c>
      <c r="P864" s="338"/>
      <c r="Q864" s="339" t="str">
        <f t="shared" si="56"/>
        <v/>
      </c>
      <c r="R864" s="339" t="b">
        <f t="shared" si="57"/>
        <v>1</v>
      </c>
      <c r="S864" s="339" t="str">
        <f t="shared" si="58"/>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5"/>
        <v/>
      </c>
      <c r="O865" s="337" t="s">
        <v>19177</v>
      </c>
      <c r="P865" s="338"/>
      <c r="Q865" s="339" t="str">
        <f t="shared" si="56"/>
        <v/>
      </c>
      <c r="R865" s="339" t="b">
        <f t="shared" si="57"/>
        <v>1</v>
      </c>
      <c r="S865" s="339" t="str">
        <f t="shared" si="58"/>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5"/>
        <v/>
      </c>
      <c r="O866" s="337" t="s">
        <v>19177</v>
      </c>
      <c r="P866" s="338"/>
      <c r="Q866" s="339" t="str">
        <f t="shared" si="56"/>
        <v/>
      </c>
      <c r="R866" s="339" t="b">
        <f t="shared" si="57"/>
        <v>1</v>
      </c>
      <c r="S866" s="339" t="str">
        <f t="shared" si="58"/>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5"/>
        <v/>
      </c>
      <c r="O867" s="337" t="s">
        <v>19177</v>
      </c>
      <c r="P867" s="338"/>
      <c r="Q867" s="339" t="str">
        <f t="shared" si="56"/>
        <v/>
      </c>
      <c r="R867" s="339" t="b">
        <f t="shared" si="57"/>
        <v>1</v>
      </c>
      <c r="S867" s="339" t="str">
        <f t="shared" si="58"/>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5"/>
        <v/>
      </c>
      <c r="O868" s="337" t="s">
        <v>19177</v>
      </c>
      <c r="P868" s="338"/>
      <c r="Q868" s="339" t="str">
        <f t="shared" si="56"/>
        <v/>
      </c>
      <c r="R868" s="339" t="b">
        <f t="shared" si="57"/>
        <v>1</v>
      </c>
      <c r="S868" s="339" t="str">
        <f t="shared" si="58"/>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5"/>
        <v/>
      </c>
      <c r="O869" s="337" t="s">
        <v>19177</v>
      </c>
      <c r="P869" s="338"/>
      <c r="Q869" s="339" t="str">
        <f t="shared" si="56"/>
        <v/>
      </c>
      <c r="R869" s="339" t="b">
        <f t="shared" si="57"/>
        <v>1</v>
      </c>
      <c r="S869" s="339" t="str">
        <f t="shared" si="58"/>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5"/>
        <v/>
      </c>
      <c r="O870" s="337" t="s">
        <v>19177</v>
      </c>
      <c r="P870" s="338"/>
      <c r="Q870" s="339" t="str">
        <f t="shared" si="56"/>
        <v/>
      </c>
      <c r="R870" s="339" t="b">
        <f t="shared" si="57"/>
        <v>1</v>
      </c>
      <c r="S870" s="339" t="str">
        <f t="shared" si="58"/>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5"/>
        <v/>
      </c>
      <c r="O871" s="337" t="s">
        <v>19177</v>
      </c>
      <c r="P871" s="338"/>
      <c r="Q871" s="339" t="str">
        <f t="shared" si="56"/>
        <v/>
      </c>
      <c r="R871" s="339" t="b">
        <f t="shared" si="57"/>
        <v>1</v>
      </c>
      <c r="S871" s="339" t="str">
        <f t="shared" si="58"/>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5"/>
        <v/>
      </c>
      <c r="O872" s="337" t="s">
        <v>19177</v>
      </c>
      <c r="P872" s="338"/>
      <c r="Q872" s="339" t="str">
        <f t="shared" si="56"/>
        <v/>
      </c>
      <c r="R872" s="339" t="b">
        <f t="shared" si="57"/>
        <v>1</v>
      </c>
      <c r="S872" s="339" t="str">
        <f t="shared" si="58"/>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5"/>
        <v/>
      </c>
      <c r="O873" s="337" t="s">
        <v>19177</v>
      </c>
      <c r="P873" s="338"/>
      <c r="Q873" s="339" t="str">
        <f t="shared" si="56"/>
        <v/>
      </c>
      <c r="R873" s="339" t="b">
        <f t="shared" si="57"/>
        <v>1</v>
      </c>
      <c r="S873" s="339" t="str">
        <f t="shared" si="58"/>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5"/>
        <v/>
      </c>
      <c r="O874" s="337" t="s">
        <v>19177</v>
      </c>
      <c r="P874" s="338"/>
      <c r="Q874" s="339" t="str">
        <f t="shared" si="56"/>
        <v/>
      </c>
      <c r="R874" s="339" t="b">
        <f t="shared" si="57"/>
        <v>1</v>
      </c>
      <c r="S874" s="339" t="str">
        <f t="shared" si="58"/>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5"/>
        <v/>
      </c>
      <c r="O875" s="337" t="s">
        <v>19177</v>
      </c>
      <c r="P875" s="338"/>
      <c r="Q875" s="339" t="str">
        <f t="shared" si="56"/>
        <v/>
      </c>
      <c r="R875" s="339" t="b">
        <f t="shared" si="57"/>
        <v>1</v>
      </c>
      <c r="S875" s="339" t="str">
        <f t="shared" si="58"/>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5"/>
        <v/>
      </c>
      <c r="O876" s="337" t="s">
        <v>19177</v>
      </c>
      <c r="P876" s="338"/>
      <c r="Q876" s="339" t="str">
        <f t="shared" si="56"/>
        <v/>
      </c>
      <c r="R876" s="339" t="b">
        <f t="shared" si="57"/>
        <v>1</v>
      </c>
      <c r="S876" s="339" t="str">
        <f t="shared" si="58"/>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5"/>
        <v/>
      </c>
      <c r="O877" s="337" t="s">
        <v>19177</v>
      </c>
      <c r="P877" s="338"/>
      <c r="Q877" s="339" t="str">
        <f t="shared" si="56"/>
        <v/>
      </c>
      <c r="R877" s="339" t="b">
        <f t="shared" si="57"/>
        <v>1</v>
      </c>
      <c r="S877" s="339" t="str">
        <f t="shared" si="58"/>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5"/>
        <v/>
      </c>
      <c r="O878" s="337" t="s">
        <v>19177</v>
      </c>
      <c r="P878" s="338"/>
      <c r="Q878" s="339" t="str">
        <f t="shared" si="56"/>
        <v/>
      </c>
      <c r="R878" s="339" t="b">
        <f t="shared" si="57"/>
        <v>1</v>
      </c>
      <c r="S878" s="339" t="str">
        <f t="shared" si="58"/>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5"/>
        <v/>
      </c>
      <c r="O879" s="337" t="s">
        <v>19177</v>
      </c>
      <c r="P879" s="338"/>
      <c r="Q879" s="339" t="str">
        <f t="shared" si="56"/>
        <v/>
      </c>
      <c r="R879" s="339" t="b">
        <f t="shared" si="57"/>
        <v>1</v>
      </c>
      <c r="S879" s="339" t="str">
        <f t="shared" si="58"/>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5"/>
        <v/>
      </c>
      <c r="O880" s="337" t="s">
        <v>19177</v>
      </c>
      <c r="P880" s="338"/>
      <c r="Q880" s="339" t="str">
        <f t="shared" si="56"/>
        <v/>
      </c>
      <c r="R880" s="339" t="b">
        <f t="shared" si="57"/>
        <v>1</v>
      </c>
      <c r="S880" s="339" t="str">
        <f t="shared" si="58"/>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5"/>
        <v/>
      </c>
      <c r="O881" s="337" t="s">
        <v>19177</v>
      </c>
      <c r="P881" s="338"/>
      <c r="Q881" s="339" t="str">
        <f t="shared" si="56"/>
        <v/>
      </c>
      <c r="R881" s="339" t="b">
        <f t="shared" si="57"/>
        <v>1</v>
      </c>
      <c r="S881" s="339" t="str">
        <f t="shared" si="58"/>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5"/>
        <v/>
      </c>
      <c r="O882" s="337" t="s">
        <v>19177</v>
      </c>
      <c r="P882" s="338"/>
      <c r="Q882" s="339" t="str">
        <f t="shared" si="56"/>
        <v/>
      </c>
      <c r="R882" s="339" t="b">
        <f t="shared" si="57"/>
        <v>1</v>
      </c>
      <c r="S882" s="339" t="str">
        <f t="shared" si="58"/>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5"/>
        <v/>
      </c>
      <c r="O883" s="337" t="s">
        <v>19177</v>
      </c>
      <c r="P883" s="338"/>
      <c r="Q883" s="339" t="str">
        <f t="shared" si="56"/>
        <v/>
      </c>
      <c r="R883" s="339" t="b">
        <f t="shared" si="57"/>
        <v>1</v>
      </c>
      <c r="S883" s="339" t="str">
        <f t="shared" si="58"/>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5"/>
        <v/>
      </c>
      <c r="O884" s="337" t="s">
        <v>19177</v>
      </c>
      <c r="P884" s="338"/>
      <c r="Q884" s="339" t="str">
        <f t="shared" si="56"/>
        <v/>
      </c>
      <c r="R884" s="339" t="b">
        <f t="shared" si="57"/>
        <v>1</v>
      </c>
      <c r="S884" s="339" t="str">
        <f t="shared" si="58"/>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5"/>
        <v/>
      </c>
      <c r="O885" s="337" t="s">
        <v>19177</v>
      </c>
      <c r="P885" s="338"/>
      <c r="Q885" s="339" t="str">
        <f t="shared" si="56"/>
        <v/>
      </c>
      <c r="R885" s="339" t="b">
        <f t="shared" si="57"/>
        <v>1</v>
      </c>
      <c r="S885" s="339" t="str">
        <f t="shared" si="58"/>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5"/>
        <v/>
      </c>
      <c r="O886" s="337" t="s">
        <v>19177</v>
      </c>
      <c r="P886" s="338"/>
      <c r="Q886" s="339" t="str">
        <f t="shared" si="56"/>
        <v/>
      </c>
      <c r="R886" s="339" t="b">
        <f t="shared" si="57"/>
        <v>1</v>
      </c>
      <c r="S886" s="339" t="str">
        <f t="shared" si="58"/>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5"/>
        <v/>
      </c>
      <c r="O887" s="337" t="s">
        <v>19177</v>
      </c>
      <c r="P887" s="338"/>
      <c r="Q887" s="339" t="str">
        <f t="shared" si="56"/>
        <v/>
      </c>
      <c r="R887" s="339" t="b">
        <f t="shared" si="57"/>
        <v>1</v>
      </c>
      <c r="S887" s="339" t="str">
        <f t="shared" si="58"/>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5"/>
        <v/>
      </c>
      <c r="O888" s="337" t="s">
        <v>19177</v>
      </c>
      <c r="P888" s="338"/>
      <c r="Q888" s="339" t="str">
        <f t="shared" si="56"/>
        <v/>
      </c>
      <c r="R888" s="339" t="b">
        <f t="shared" si="57"/>
        <v>1</v>
      </c>
      <c r="S888" s="339" t="str">
        <f t="shared" si="58"/>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5"/>
        <v/>
      </c>
      <c r="O889" s="337" t="s">
        <v>19177</v>
      </c>
      <c r="P889" s="338"/>
      <c r="Q889" s="339" t="str">
        <f t="shared" si="56"/>
        <v/>
      </c>
      <c r="R889" s="339" t="b">
        <f t="shared" si="57"/>
        <v>1</v>
      </c>
      <c r="S889" s="339" t="str">
        <f t="shared" si="58"/>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5"/>
        <v/>
      </c>
      <c r="O890" s="337" t="s">
        <v>19177</v>
      </c>
      <c r="P890" s="338"/>
      <c r="Q890" s="339" t="str">
        <f t="shared" si="56"/>
        <v/>
      </c>
      <c r="R890" s="339" t="b">
        <f t="shared" si="57"/>
        <v>1</v>
      </c>
      <c r="S890" s="339" t="str">
        <f t="shared" si="58"/>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5"/>
        <v/>
      </c>
      <c r="O891" s="337" t="s">
        <v>19177</v>
      </c>
      <c r="P891" s="338"/>
      <c r="Q891" s="339" t="str">
        <f t="shared" si="56"/>
        <v/>
      </c>
      <c r="R891" s="339" t="b">
        <f t="shared" si="57"/>
        <v>1</v>
      </c>
      <c r="S891" s="339" t="str">
        <f t="shared" si="58"/>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5"/>
        <v/>
      </c>
      <c r="O892" s="337" t="s">
        <v>19177</v>
      </c>
      <c r="P892" s="338"/>
      <c r="Q892" s="339" t="str">
        <f t="shared" si="56"/>
        <v/>
      </c>
      <c r="R892" s="339" t="b">
        <f t="shared" si="57"/>
        <v>1</v>
      </c>
      <c r="S892" s="339" t="str">
        <f t="shared" si="58"/>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5"/>
        <v/>
      </c>
      <c r="O893" s="337" t="s">
        <v>19177</v>
      </c>
      <c r="P893" s="338"/>
      <c r="Q893" s="339" t="str">
        <f t="shared" si="56"/>
        <v/>
      </c>
      <c r="R893" s="339" t="b">
        <f t="shared" si="57"/>
        <v>1</v>
      </c>
      <c r="S893" s="339" t="str">
        <f t="shared" si="58"/>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5"/>
        <v/>
      </c>
      <c r="O894" s="337" t="s">
        <v>19177</v>
      </c>
      <c r="P894" s="338"/>
      <c r="Q894" s="339" t="str">
        <f t="shared" si="56"/>
        <v/>
      </c>
      <c r="R894" s="339" t="b">
        <f t="shared" si="57"/>
        <v>1</v>
      </c>
      <c r="S894" s="339" t="str">
        <f t="shared" si="58"/>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5"/>
        <v/>
      </c>
      <c r="O895" s="337" t="s">
        <v>19177</v>
      </c>
      <c r="P895" s="338"/>
      <c r="Q895" s="339" t="str">
        <f t="shared" si="56"/>
        <v/>
      </c>
      <c r="R895" s="339" t="b">
        <f t="shared" si="57"/>
        <v>1</v>
      </c>
      <c r="S895" s="339" t="str">
        <f t="shared" si="58"/>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5"/>
        <v/>
      </c>
      <c r="O896" s="337" t="s">
        <v>19177</v>
      </c>
      <c r="P896" s="338"/>
      <c r="Q896" s="339" t="str">
        <f t="shared" si="56"/>
        <v/>
      </c>
      <c r="R896" s="339" t="b">
        <f t="shared" si="57"/>
        <v>1</v>
      </c>
      <c r="S896" s="339" t="str">
        <f t="shared" si="58"/>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5"/>
        <v/>
      </c>
      <c r="O897" s="337" t="s">
        <v>19177</v>
      </c>
      <c r="P897" s="338"/>
      <c r="Q897" s="339" t="str">
        <f t="shared" si="56"/>
        <v/>
      </c>
      <c r="R897" s="339" t="b">
        <f t="shared" si="57"/>
        <v>1</v>
      </c>
      <c r="S897" s="339" t="str">
        <f t="shared" si="58"/>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5"/>
        <v/>
      </c>
      <c r="O898" s="337" t="s">
        <v>19177</v>
      </c>
      <c r="P898" s="338"/>
      <c r="Q898" s="339" t="str">
        <f t="shared" si="56"/>
        <v/>
      </c>
      <c r="R898" s="339" t="b">
        <f t="shared" si="57"/>
        <v>1</v>
      </c>
      <c r="S898" s="339" t="str">
        <f t="shared" si="58"/>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5"/>
        <v/>
      </c>
      <c r="O899" s="337" t="s">
        <v>19177</v>
      </c>
      <c r="P899" s="338"/>
      <c r="Q899" s="339" t="str">
        <f t="shared" si="56"/>
        <v/>
      </c>
      <c r="R899" s="339" t="b">
        <f t="shared" si="57"/>
        <v>1</v>
      </c>
      <c r="S899" s="339" t="str">
        <f t="shared" si="58"/>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5"/>
        <v/>
      </c>
      <c r="O900" s="337" t="s">
        <v>19177</v>
      </c>
      <c r="P900" s="338"/>
      <c r="Q900" s="339" t="str">
        <f t="shared" si="56"/>
        <v/>
      </c>
      <c r="R900" s="339" t="b">
        <f t="shared" si="57"/>
        <v>1</v>
      </c>
      <c r="S900" s="339" t="str">
        <f t="shared" si="58"/>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9">IF(A901="","",IF(ISERROR(MATCH($F901,CL,0)),"Unknown",INDIRECT("'C'!$A$"&amp;MATCH($F901,CL,0)+1)))</f>
        <v/>
      </c>
      <c r="O901" s="337" t="s">
        <v>19177</v>
      </c>
      <c r="P901" s="338"/>
      <c r="Q901" s="339" t="str">
        <f t="shared" ref="Q901:Q964" si="60">A901&amp;B901</f>
        <v/>
      </c>
      <c r="R901" s="339" t="b">
        <f t="shared" ref="R901:R964" si="61">OR(ISBLANK(B901),ISBLANK(C901))</f>
        <v>1</v>
      </c>
      <c r="S901" s="339" t="str">
        <f t="shared" ref="S901:S964" si="62">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9"/>
        <v/>
      </c>
      <c r="O902" s="337" t="s">
        <v>19177</v>
      </c>
      <c r="P902" s="338"/>
      <c r="Q902" s="339" t="str">
        <f t="shared" si="60"/>
        <v/>
      </c>
      <c r="R902" s="339" t="b">
        <f t="shared" si="61"/>
        <v>1</v>
      </c>
      <c r="S902" s="339" t="str">
        <f t="shared" si="62"/>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9"/>
        <v/>
      </c>
      <c r="O903" s="337" t="s">
        <v>19177</v>
      </c>
      <c r="P903" s="338"/>
      <c r="Q903" s="339" t="str">
        <f t="shared" si="60"/>
        <v/>
      </c>
      <c r="R903" s="339" t="b">
        <f t="shared" si="61"/>
        <v>1</v>
      </c>
      <c r="S903" s="339" t="str">
        <f t="shared" si="62"/>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9"/>
        <v/>
      </c>
      <c r="O904" s="337" t="s">
        <v>19177</v>
      </c>
      <c r="P904" s="338"/>
      <c r="Q904" s="339" t="str">
        <f t="shared" si="60"/>
        <v/>
      </c>
      <c r="R904" s="339" t="b">
        <f t="shared" si="61"/>
        <v>1</v>
      </c>
      <c r="S904" s="339" t="str">
        <f t="shared" si="62"/>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9"/>
        <v/>
      </c>
      <c r="O905" s="337" t="s">
        <v>19177</v>
      </c>
      <c r="P905" s="338"/>
      <c r="Q905" s="339" t="str">
        <f t="shared" si="60"/>
        <v/>
      </c>
      <c r="R905" s="339" t="b">
        <f t="shared" si="61"/>
        <v>1</v>
      </c>
      <c r="S905" s="339" t="str">
        <f t="shared" si="62"/>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9"/>
        <v/>
      </c>
      <c r="O906" s="337" t="s">
        <v>19177</v>
      </c>
      <c r="P906" s="338"/>
      <c r="Q906" s="339" t="str">
        <f t="shared" si="60"/>
        <v/>
      </c>
      <c r="R906" s="339" t="b">
        <f t="shared" si="61"/>
        <v>1</v>
      </c>
      <c r="S906" s="339" t="str">
        <f t="shared" si="62"/>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9"/>
        <v/>
      </c>
      <c r="O907" s="337" t="s">
        <v>19177</v>
      </c>
      <c r="P907" s="338"/>
      <c r="Q907" s="339" t="str">
        <f t="shared" si="60"/>
        <v/>
      </c>
      <c r="R907" s="339" t="b">
        <f t="shared" si="61"/>
        <v>1</v>
      </c>
      <c r="S907" s="339" t="str">
        <f t="shared" si="62"/>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9"/>
        <v/>
      </c>
      <c r="O908" s="337" t="s">
        <v>19177</v>
      </c>
      <c r="P908" s="338"/>
      <c r="Q908" s="339" t="str">
        <f t="shared" si="60"/>
        <v/>
      </c>
      <c r="R908" s="339" t="b">
        <f t="shared" si="61"/>
        <v>1</v>
      </c>
      <c r="S908" s="339" t="str">
        <f t="shared" si="62"/>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9"/>
        <v/>
      </c>
      <c r="O909" s="337" t="s">
        <v>19177</v>
      </c>
      <c r="P909" s="338"/>
      <c r="Q909" s="339" t="str">
        <f t="shared" si="60"/>
        <v/>
      </c>
      <c r="R909" s="339" t="b">
        <f t="shared" si="61"/>
        <v>1</v>
      </c>
      <c r="S909" s="339" t="str">
        <f t="shared" si="62"/>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9"/>
        <v/>
      </c>
      <c r="O910" s="337" t="s">
        <v>19177</v>
      </c>
      <c r="P910" s="338"/>
      <c r="Q910" s="339" t="str">
        <f t="shared" si="60"/>
        <v/>
      </c>
      <c r="R910" s="339" t="b">
        <f t="shared" si="61"/>
        <v>1</v>
      </c>
      <c r="S910" s="339" t="str">
        <f t="shared" si="62"/>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9"/>
        <v/>
      </c>
      <c r="O911" s="337" t="s">
        <v>19177</v>
      </c>
      <c r="P911" s="338"/>
      <c r="Q911" s="339" t="str">
        <f t="shared" si="60"/>
        <v/>
      </c>
      <c r="R911" s="339" t="b">
        <f t="shared" si="61"/>
        <v>1</v>
      </c>
      <c r="S911" s="339" t="str">
        <f t="shared" si="62"/>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9"/>
        <v/>
      </c>
      <c r="O912" s="337" t="s">
        <v>19177</v>
      </c>
      <c r="P912" s="338"/>
      <c r="Q912" s="339" t="str">
        <f t="shared" si="60"/>
        <v/>
      </c>
      <c r="R912" s="339" t="b">
        <f t="shared" si="61"/>
        <v>1</v>
      </c>
      <c r="S912" s="339" t="str">
        <f t="shared" si="62"/>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9"/>
        <v/>
      </c>
      <c r="O913" s="337" t="s">
        <v>19177</v>
      </c>
      <c r="P913" s="338"/>
      <c r="Q913" s="339" t="str">
        <f t="shared" si="60"/>
        <v/>
      </c>
      <c r="R913" s="339" t="b">
        <f t="shared" si="61"/>
        <v>1</v>
      </c>
      <c r="S913" s="339" t="str">
        <f t="shared" si="62"/>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9"/>
        <v/>
      </c>
      <c r="O914" s="337" t="s">
        <v>19177</v>
      </c>
      <c r="P914" s="338"/>
      <c r="Q914" s="339" t="str">
        <f t="shared" si="60"/>
        <v/>
      </c>
      <c r="R914" s="339" t="b">
        <f t="shared" si="61"/>
        <v>1</v>
      </c>
      <c r="S914" s="339" t="str">
        <f t="shared" si="62"/>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9"/>
        <v/>
      </c>
      <c r="O915" s="337" t="s">
        <v>19177</v>
      </c>
      <c r="P915" s="338"/>
      <c r="Q915" s="339" t="str">
        <f t="shared" si="60"/>
        <v/>
      </c>
      <c r="R915" s="339" t="b">
        <f t="shared" si="61"/>
        <v>1</v>
      </c>
      <c r="S915" s="339" t="str">
        <f t="shared" si="62"/>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9"/>
        <v/>
      </c>
      <c r="O916" s="337" t="s">
        <v>19177</v>
      </c>
      <c r="P916" s="338"/>
      <c r="Q916" s="339" t="str">
        <f t="shared" si="60"/>
        <v/>
      </c>
      <c r="R916" s="339" t="b">
        <f t="shared" si="61"/>
        <v>1</v>
      </c>
      <c r="S916" s="339" t="str">
        <f t="shared" si="62"/>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9"/>
        <v/>
      </c>
      <c r="O917" s="337" t="s">
        <v>19177</v>
      </c>
      <c r="P917" s="338"/>
      <c r="Q917" s="339" t="str">
        <f t="shared" si="60"/>
        <v/>
      </c>
      <c r="R917" s="339" t="b">
        <f t="shared" si="61"/>
        <v>1</v>
      </c>
      <c r="S917" s="339" t="str">
        <f t="shared" si="62"/>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9"/>
        <v/>
      </c>
      <c r="O918" s="337" t="s">
        <v>19177</v>
      </c>
      <c r="P918" s="338"/>
      <c r="Q918" s="339" t="str">
        <f t="shared" si="60"/>
        <v/>
      </c>
      <c r="R918" s="339" t="b">
        <f t="shared" si="61"/>
        <v>1</v>
      </c>
      <c r="S918" s="339" t="str">
        <f t="shared" si="62"/>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9"/>
        <v/>
      </c>
      <c r="O919" s="337" t="s">
        <v>19177</v>
      </c>
      <c r="P919" s="338"/>
      <c r="Q919" s="339" t="str">
        <f t="shared" si="60"/>
        <v/>
      </c>
      <c r="R919" s="339" t="b">
        <f t="shared" si="61"/>
        <v>1</v>
      </c>
      <c r="S919" s="339" t="str">
        <f t="shared" si="62"/>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9"/>
        <v/>
      </c>
      <c r="O920" s="337" t="s">
        <v>19177</v>
      </c>
      <c r="P920" s="338"/>
      <c r="Q920" s="339" t="str">
        <f t="shared" si="60"/>
        <v/>
      </c>
      <c r="R920" s="339" t="b">
        <f t="shared" si="61"/>
        <v>1</v>
      </c>
      <c r="S920" s="339" t="str">
        <f t="shared" si="62"/>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9"/>
        <v/>
      </c>
      <c r="O921" s="337" t="s">
        <v>19177</v>
      </c>
      <c r="P921" s="338"/>
      <c r="Q921" s="339" t="str">
        <f t="shared" si="60"/>
        <v/>
      </c>
      <c r="R921" s="339" t="b">
        <f t="shared" si="61"/>
        <v>1</v>
      </c>
      <c r="S921" s="339" t="str">
        <f t="shared" si="62"/>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9"/>
        <v/>
      </c>
      <c r="O922" s="337" t="s">
        <v>19177</v>
      </c>
      <c r="P922" s="338"/>
      <c r="Q922" s="339" t="str">
        <f t="shared" si="60"/>
        <v/>
      </c>
      <c r="R922" s="339" t="b">
        <f t="shared" si="61"/>
        <v>1</v>
      </c>
      <c r="S922" s="339" t="str">
        <f t="shared" si="62"/>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9"/>
        <v/>
      </c>
      <c r="O923" s="337" t="s">
        <v>19177</v>
      </c>
      <c r="P923" s="338"/>
      <c r="Q923" s="339" t="str">
        <f t="shared" si="60"/>
        <v/>
      </c>
      <c r="R923" s="339" t="b">
        <f t="shared" si="61"/>
        <v>1</v>
      </c>
      <c r="S923" s="339" t="str">
        <f t="shared" si="62"/>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9"/>
        <v/>
      </c>
      <c r="O924" s="337" t="s">
        <v>19177</v>
      </c>
      <c r="P924" s="338"/>
      <c r="Q924" s="339" t="str">
        <f t="shared" si="60"/>
        <v/>
      </c>
      <c r="R924" s="339" t="b">
        <f t="shared" si="61"/>
        <v>1</v>
      </c>
      <c r="S924" s="339" t="str">
        <f t="shared" si="62"/>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9"/>
        <v/>
      </c>
      <c r="O925" s="337" t="s">
        <v>19177</v>
      </c>
      <c r="P925" s="338"/>
      <c r="Q925" s="339" t="str">
        <f t="shared" si="60"/>
        <v/>
      </c>
      <c r="R925" s="339" t="b">
        <f t="shared" si="61"/>
        <v>1</v>
      </c>
      <c r="S925" s="339" t="str">
        <f t="shared" si="62"/>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9"/>
        <v/>
      </c>
      <c r="O926" s="337" t="s">
        <v>19177</v>
      </c>
      <c r="P926" s="338"/>
      <c r="Q926" s="339" t="str">
        <f t="shared" si="60"/>
        <v/>
      </c>
      <c r="R926" s="339" t="b">
        <f t="shared" si="61"/>
        <v>1</v>
      </c>
      <c r="S926" s="339" t="str">
        <f t="shared" si="62"/>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9"/>
        <v/>
      </c>
      <c r="O927" s="337" t="s">
        <v>19177</v>
      </c>
      <c r="P927" s="338"/>
      <c r="Q927" s="339" t="str">
        <f t="shared" si="60"/>
        <v/>
      </c>
      <c r="R927" s="339" t="b">
        <f t="shared" si="61"/>
        <v>1</v>
      </c>
      <c r="S927" s="339" t="str">
        <f t="shared" si="62"/>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9"/>
        <v/>
      </c>
      <c r="O928" s="337" t="s">
        <v>19177</v>
      </c>
      <c r="P928" s="338"/>
      <c r="Q928" s="339" t="str">
        <f t="shared" si="60"/>
        <v/>
      </c>
      <c r="R928" s="339" t="b">
        <f t="shared" si="61"/>
        <v>1</v>
      </c>
      <c r="S928" s="339" t="str">
        <f t="shared" si="62"/>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9"/>
        <v/>
      </c>
      <c r="O929" s="337" t="s">
        <v>19177</v>
      </c>
      <c r="P929" s="338"/>
      <c r="Q929" s="339" t="str">
        <f t="shared" si="60"/>
        <v/>
      </c>
      <c r="R929" s="339" t="b">
        <f t="shared" si="61"/>
        <v>1</v>
      </c>
      <c r="S929" s="339" t="str">
        <f t="shared" si="62"/>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9"/>
        <v/>
      </c>
      <c r="O930" s="337" t="s">
        <v>19177</v>
      </c>
      <c r="P930" s="338"/>
      <c r="Q930" s="339" t="str">
        <f t="shared" si="60"/>
        <v/>
      </c>
      <c r="R930" s="339" t="b">
        <f t="shared" si="61"/>
        <v>1</v>
      </c>
      <c r="S930" s="339" t="str">
        <f t="shared" si="62"/>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9"/>
        <v/>
      </c>
      <c r="O931" s="337" t="s">
        <v>19177</v>
      </c>
      <c r="P931" s="338"/>
      <c r="Q931" s="339" t="str">
        <f t="shared" si="60"/>
        <v/>
      </c>
      <c r="R931" s="339" t="b">
        <f t="shared" si="61"/>
        <v>1</v>
      </c>
      <c r="S931" s="339" t="str">
        <f t="shared" si="62"/>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9"/>
        <v/>
      </c>
      <c r="O932" s="337" t="s">
        <v>19177</v>
      </c>
      <c r="P932" s="338"/>
      <c r="Q932" s="339" t="str">
        <f t="shared" si="60"/>
        <v/>
      </c>
      <c r="R932" s="339" t="b">
        <f t="shared" si="61"/>
        <v>1</v>
      </c>
      <c r="S932" s="339" t="str">
        <f t="shared" si="62"/>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9"/>
        <v/>
      </c>
      <c r="O933" s="337" t="s">
        <v>19177</v>
      </c>
      <c r="P933" s="338"/>
      <c r="Q933" s="339" t="str">
        <f t="shared" si="60"/>
        <v/>
      </c>
      <c r="R933" s="339" t="b">
        <f t="shared" si="61"/>
        <v>1</v>
      </c>
      <c r="S933" s="339" t="str">
        <f t="shared" si="62"/>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9"/>
        <v/>
      </c>
      <c r="O934" s="337" t="s">
        <v>19177</v>
      </c>
      <c r="P934" s="338"/>
      <c r="Q934" s="339" t="str">
        <f t="shared" si="60"/>
        <v/>
      </c>
      <c r="R934" s="339" t="b">
        <f t="shared" si="61"/>
        <v>1</v>
      </c>
      <c r="S934" s="339" t="str">
        <f t="shared" si="62"/>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9"/>
        <v/>
      </c>
      <c r="O935" s="337" t="s">
        <v>19177</v>
      </c>
      <c r="P935" s="338"/>
      <c r="Q935" s="339" t="str">
        <f t="shared" si="60"/>
        <v/>
      </c>
      <c r="R935" s="339" t="b">
        <f t="shared" si="61"/>
        <v>1</v>
      </c>
      <c r="S935" s="339" t="str">
        <f t="shared" si="62"/>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9"/>
        <v/>
      </c>
      <c r="O936" s="337" t="s">
        <v>19177</v>
      </c>
      <c r="P936" s="338"/>
      <c r="Q936" s="339" t="str">
        <f t="shared" si="60"/>
        <v/>
      </c>
      <c r="R936" s="339" t="b">
        <f t="shared" si="61"/>
        <v>1</v>
      </c>
      <c r="S936" s="339" t="str">
        <f t="shared" si="62"/>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9"/>
        <v/>
      </c>
      <c r="O937" s="337" t="s">
        <v>19177</v>
      </c>
      <c r="P937" s="338"/>
      <c r="Q937" s="339" t="str">
        <f t="shared" si="60"/>
        <v/>
      </c>
      <c r="R937" s="339" t="b">
        <f t="shared" si="61"/>
        <v>1</v>
      </c>
      <c r="S937" s="339" t="str">
        <f t="shared" si="62"/>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9"/>
        <v/>
      </c>
      <c r="O938" s="337" t="s">
        <v>19177</v>
      </c>
      <c r="P938" s="338"/>
      <c r="Q938" s="339" t="str">
        <f t="shared" si="60"/>
        <v/>
      </c>
      <c r="R938" s="339" t="b">
        <f t="shared" si="61"/>
        <v>1</v>
      </c>
      <c r="S938" s="339" t="str">
        <f t="shared" si="62"/>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9"/>
        <v/>
      </c>
      <c r="O939" s="337" t="s">
        <v>19177</v>
      </c>
      <c r="P939" s="338"/>
      <c r="Q939" s="339" t="str">
        <f t="shared" si="60"/>
        <v/>
      </c>
      <c r="R939" s="339" t="b">
        <f t="shared" si="61"/>
        <v>1</v>
      </c>
      <c r="S939" s="339" t="str">
        <f t="shared" si="62"/>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9"/>
        <v/>
      </c>
      <c r="O940" s="337" t="s">
        <v>19177</v>
      </c>
      <c r="P940" s="338"/>
      <c r="Q940" s="339" t="str">
        <f t="shared" si="60"/>
        <v/>
      </c>
      <c r="R940" s="339" t="b">
        <f t="shared" si="61"/>
        <v>1</v>
      </c>
      <c r="S940" s="339" t="str">
        <f t="shared" si="62"/>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9"/>
        <v/>
      </c>
      <c r="O941" s="337" t="s">
        <v>19177</v>
      </c>
      <c r="P941" s="338"/>
      <c r="Q941" s="339" t="str">
        <f t="shared" si="60"/>
        <v/>
      </c>
      <c r="R941" s="339" t="b">
        <f t="shared" si="61"/>
        <v>1</v>
      </c>
      <c r="S941" s="339" t="str">
        <f t="shared" si="62"/>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9"/>
        <v/>
      </c>
      <c r="O942" s="337" t="s">
        <v>19177</v>
      </c>
      <c r="P942" s="338"/>
      <c r="Q942" s="339" t="str">
        <f t="shared" si="60"/>
        <v/>
      </c>
      <c r="R942" s="339" t="b">
        <f t="shared" si="61"/>
        <v>1</v>
      </c>
      <c r="S942" s="339" t="str">
        <f t="shared" si="62"/>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9"/>
        <v/>
      </c>
      <c r="O943" s="337" t="s">
        <v>19177</v>
      </c>
      <c r="P943" s="338"/>
      <c r="Q943" s="339" t="str">
        <f t="shared" si="60"/>
        <v/>
      </c>
      <c r="R943" s="339" t="b">
        <f t="shared" si="61"/>
        <v>1</v>
      </c>
      <c r="S943" s="339" t="str">
        <f t="shared" si="62"/>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9"/>
        <v/>
      </c>
      <c r="O944" s="337" t="s">
        <v>19177</v>
      </c>
      <c r="P944" s="338"/>
      <c r="Q944" s="339" t="str">
        <f t="shared" si="60"/>
        <v/>
      </c>
      <c r="R944" s="339" t="b">
        <f t="shared" si="61"/>
        <v>1</v>
      </c>
      <c r="S944" s="339" t="str">
        <f t="shared" si="62"/>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9"/>
        <v/>
      </c>
      <c r="O945" s="337" t="s">
        <v>19177</v>
      </c>
      <c r="P945" s="338"/>
      <c r="Q945" s="339" t="str">
        <f t="shared" si="60"/>
        <v/>
      </c>
      <c r="R945" s="339" t="b">
        <f t="shared" si="61"/>
        <v>1</v>
      </c>
      <c r="S945" s="339" t="str">
        <f t="shared" si="62"/>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9"/>
        <v/>
      </c>
      <c r="O946" s="337" t="s">
        <v>19177</v>
      </c>
      <c r="P946" s="338"/>
      <c r="Q946" s="339" t="str">
        <f t="shared" si="60"/>
        <v/>
      </c>
      <c r="R946" s="339" t="b">
        <f t="shared" si="61"/>
        <v>1</v>
      </c>
      <c r="S946" s="339" t="str">
        <f t="shared" si="62"/>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9"/>
        <v/>
      </c>
      <c r="O947" s="337" t="s">
        <v>19177</v>
      </c>
      <c r="P947" s="338"/>
      <c r="Q947" s="339" t="str">
        <f t="shared" si="60"/>
        <v/>
      </c>
      <c r="R947" s="339" t="b">
        <f t="shared" si="61"/>
        <v>1</v>
      </c>
      <c r="S947" s="339" t="str">
        <f t="shared" si="62"/>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9"/>
        <v/>
      </c>
      <c r="O948" s="337" t="s">
        <v>19177</v>
      </c>
      <c r="P948" s="338"/>
      <c r="Q948" s="339" t="str">
        <f t="shared" si="60"/>
        <v/>
      </c>
      <c r="R948" s="339" t="b">
        <f t="shared" si="61"/>
        <v>1</v>
      </c>
      <c r="S948" s="339" t="str">
        <f t="shared" si="62"/>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9"/>
        <v/>
      </c>
      <c r="O949" s="337" t="s">
        <v>19177</v>
      </c>
      <c r="P949" s="338"/>
      <c r="Q949" s="339" t="str">
        <f t="shared" si="60"/>
        <v/>
      </c>
      <c r="R949" s="339" t="b">
        <f t="shared" si="61"/>
        <v>1</v>
      </c>
      <c r="S949" s="339" t="str">
        <f t="shared" si="62"/>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9"/>
        <v/>
      </c>
      <c r="O950" s="337" t="s">
        <v>19177</v>
      </c>
      <c r="P950" s="338"/>
      <c r="Q950" s="339" t="str">
        <f t="shared" si="60"/>
        <v/>
      </c>
      <c r="R950" s="339" t="b">
        <f t="shared" si="61"/>
        <v>1</v>
      </c>
      <c r="S950" s="339" t="str">
        <f t="shared" si="62"/>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9"/>
        <v/>
      </c>
      <c r="O951" s="337" t="s">
        <v>19177</v>
      </c>
      <c r="P951" s="338"/>
      <c r="Q951" s="339" t="str">
        <f t="shared" si="60"/>
        <v/>
      </c>
      <c r="R951" s="339" t="b">
        <f t="shared" si="61"/>
        <v>1</v>
      </c>
      <c r="S951" s="339" t="str">
        <f t="shared" si="62"/>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9"/>
        <v/>
      </c>
      <c r="O952" s="337" t="s">
        <v>19177</v>
      </c>
      <c r="P952" s="338"/>
      <c r="Q952" s="339" t="str">
        <f t="shared" si="60"/>
        <v/>
      </c>
      <c r="R952" s="339" t="b">
        <f t="shared" si="61"/>
        <v>1</v>
      </c>
      <c r="S952" s="339" t="str">
        <f t="shared" si="62"/>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9"/>
        <v/>
      </c>
      <c r="O953" s="337" t="s">
        <v>19177</v>
      </c>
      <c r="P953" s="338"/>
      <c r="Q953" s="339" t="str">
        <f t="shared" si="60"/>
        <v/>
      </c>
      <c r="R953" s="339" t="b">
        <f t="shared" si="61"/>
        <v>1</v>
      </c>
      <c r="S953" s="339" t="str">
        <f t="shared" si="62"/>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9"/>
        <v/>
      </c>
      <c r="O954" s="337" t="s">
        <v>19177</v>
      </c>
      <c r="P954" s="338"/>
      <c r="Q954" s="339" t="str">
        <f t="shared" si="60"/>
        <v/>
      </c>
      <c r="R954" s="339" t="b">
        <f t="shared" si="61"/>
        <v>1</v>
      </c>
      <c r="S954" s="339" t="str">
        <f t="shared" si="62"/>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9"/>
        <v/>
      </c>
      <c r="O955" s="337" t="s">
        <v>19177</v>
      </c>
      <c r="P955" s="338"/>
      <c r="Q955" s="339" t="str">
        <f t="shared" si="60"/>
        <v/>
      </c>
      <c r="R955" s="339" t="b">
        <f t="shared" si="61"/>
        <v>1</v>
      </c>
      <c r="S955" s="339" t="str">
        <f t="shared" si="62"/>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9"/>
        <v/>
      </c>
      <c r="O956" s="337" t="s">
        <v>19177</v>
      </c>
      <c r="P956" s="338"/>
      <c r="Q956" s="339" t="str">
        <f t="shared" si="60"/>
        <v/>
      </c>
      <c r="R956" s="339" t="b">
        <f t="shared" si="61"/>
        <v>1</v>
      </c>
      <c r="S956" s="339" t="str">
        <f t="shared" si="62"/>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9"/>
        <v/>
      </c>
      <c r="O957" s="337" t="s">
        <v>19177</v>
      </c>
      <c r="P957" s="338"/>
      <c r="Q957" s="339" t="str">
        <f t="shared" si="60"/>
        <v/>
      </c>
      <c r="R957" s="339" t="b">
        <f t="shared" si="61"/>
        <v>1</v>
      </c>
      <c r="S957" s="339" t="str">
        <f t="shared" si="62"/>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9"/>
        <v/>
      </c>
      <c r="O958" s="337" t="s">
        <v>19177</v>
      </c>
      <c r="P958" s="338"/>
      <c r="Q958" s="339" t="str">
        <f t="shared" si="60"/>
        <v/>
      </c>
      <c r="R958" s="339" t="b">
        <f t="shared" si="61"/>
        <v>1</v>
      </c>
      <c r="S958" s="339" t="str">
        <f t="shared" si="62"/>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9"/>
        <v/>
      </c>
      <c r="O959" s="337" t="s">
        <v>19177</v>
      </c>
      <c r="P959" s="338"/>
      <c r="Q959" s="339" t="str">
        <f t="shared" si="60"/>
        <v/>
      </c>
      <c r="R959" s="339" t="b">
        <f t="shared" si="61"/>
        <v>1</v>
      </c>
      <c r="S959" s="339" t="str">
        <f t="shared" si="62"/>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9"/>
        <v/>
      </c>
      <c r="O960" s="337" t="s">
        <v>19177</v>
      </c>
      <c r="P960" s="338"/>
      <c r="Q960" s="339" t="str">
        <f t="shared" si="60"/>
        <v/>
      </c>
      <c r="R960" s="339" t="b">
        <f t="shared" si="61"/>
        <v>1</v>
      </c>
      <c r="S960" s="339" t="str">
        <f t="shared" si="62"/>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9"/>
        <v/>
      </c>
      <c r="O961" s="337" t="s">
        <v>19177</v>
      </c>
      <c r="P961" s="338"/>
      <c r="Q961" s="339" t="str">
        <f t="shared" si="60"/>
        <v/>
      </c>
      <c r="R961" s="339" t="b">
        <f t="shared" si="61"/>
        <v>1</v>
      </c>
      <c r="S961" s="339" t="str">
        <f t="shared" si="62"/>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9"/>
        <v/>
      </c>
      <c r="O962" s="337" t="s">
        <v>19177</v>
      </c>
      <c r="P962" s="338"/>
      <c r="Q962" s="339" t="str">
        <f t="shared" si="60"/>
        <v/>
      </c>
      <c r="R962" s="339" t="b">
        <f t="shared" si="61"/>
        <v>1</v>
      </c>
      <c r="S962" s="339" t="str">
        <f t="shared" si="62"/>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9"/>
        <v/>
      </c>
      <c r="O963" s="337" t="s">
        <v>19177</v>
      </c>
      <c r="P963" s="338"/>
      <c r="Q963" s="339" t="str">
        <f t="shared" si="60"/>
        <v/>
      </c>
      <c r="R963" s="339" t="b">
        <f t="shared" si="61"/>
        <v>1</v>
      </c>
      <c r="S963" s="339" t="str">
        <f t="shared" si="62"/>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9"/>
        <v/>
      </c>
      <c r="O964" s="337" t="s">
        <v>19177</v>
      </c>
      <c r="P964" s="338"/>
      <c r="Q964" s="339" t="str">
        <f t="shared" si="60"/>
        <v/>
      </c>
      <c r="R964" s="339" t="b">
        <f t="shared" si="61"/>
        <v>1</v>
      </c>
      <c r="S964" s="339" t="str">
        <f t="shared" si="62"/>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3">IF(A965="","",IF(ISERROR(MATCH($F965,CL,0)),"Unknown",INDIRECT("'C'!$A$"&amp;MATCH($F965,CL,0)+1)))</f>
        <v/>
      </c>
      <c r="O965" s="337" t="s">
        <v>19177</v>
      </c>
      <c r="P965" s="338"/>
      <c r="Q965" s="339" t="str">
        <f t="shared" ref="Q965:Q1028" si="64">A965&amp;B965</f>
        <v/>
      </c>
      <c r="R965" s="339" t="b">
        <f t="shared" ref="R965:R1028" si="65">OR(ISBLANK(B965),ISBLANK(C965))</f>
        <v>1</v>
      </c>
      <c r="S965" s="339" t="str">
        <f t="shared" ref="S965:S1028" si="66">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3"/>
        <v/>
      </c>
      <c r="O966" s="337" t="s">
        <v>19177</v>
      </c>
      <c r="P966" s="338"/>
      <c r="Q966" s="339" t="str">
        <f t="shared" si="64"/>
        <v/>
      </c>
      <c r="R966" s="339" t="b">
        <f t="shared" si="65"/>
        <v>1</v>
      </c>
      <c r="S966" s="339" t="str">
        <f t="shared" si="66"/>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3"/>
        <v/>
      </c>
      <c r="O967" s="337" t="s">
        <v>19177</v>
      </c>
      <c r="P967" s="338"/>
      <c r="Q967" s="339" t="str">
        <f t="shared" si="64"/>
        <v/>
      </c>
      <c r="R967" s="339" t="b">
        <f t="shared" si="65"/>
        <v>1</v>
      </c>
      <c r="S967" s="339" t="str">
        <f t="shared" si="66"/>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3"/>
        <v/>
      </c>
      <c r="O968" s="337" t="s">
        <v>19177</v>
      </c>
      <c r="P968" s="338"/>
      <c r="Q968" s="339" t="str">
        <f t="shared" si="64"/>
        <v/>
      </c>
      <c r="R968" s="339" t="b">
        <f t="shared" si="65"/>
        <v>1</v>
      </c>
      <c r="S968" s="339" t="str">
        <f t="shared" si="66"/>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3"/>
        <v/>
      </c>
      <c r="O969" s="337" t="s">
        <v>19177</v>
      </c>
      <c r="P969" s="338"/>
      <c r="Q969" s="339" t="str">
        <f t="shared" si="64"/>
        <v/>
      </c>
      <c r="R969" s="339" t="b">
        <f t="shared" si="65"/>
        <v>1</v>
      </c>
      <c r="S969" s="339" t="str">
        <f t="shared" si="66"/>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3"/>
        <v/>
      </c>
      <c r="O970" s="337" t="s">
        <v>19177</v>
      </c>
      <c r="P970" s="338"/>
      <c r="Q970" s="339" t="str">
        <f t="shared" si="64"/>
        <v/>
      </c>
      <c r="R970" s="339" t="b">
        <f t="shared" si="65"/>
        <v>1</v>
      </c>
      <c r="S970" s="339" t="str">
        <f t="shared" si="66"/>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3"/>
        <v/>
      </c>
      <c r="O971" s="337" t="s">
        <v>19177</v>
      </c>
      <c r="P971" s="338"/>
      <c r="Q971" s="339" t="str">
        <f t="shared" si="64"/>
        <v/>
      </c>
      <c r="R971" s="339" t="b">
        <f t="shared" si="65"/>
        <v>1</v>
      </c>
      <c r="S971" s="339" t="str">
        <f t="shared" si="66"/>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3"/>
        <v/>
      </c>
      <c r="O972" s="337" t="s">
        <v>19177</v>
      </c>
      <c r="P972" s="338"/>
      <c r="Q972" s="339" t="str">
        <f t="shared" si="64"/>
        <v/>
      </c>
      <c r="R972" s="339" t="b">
        <f t="shared" si="65"/>
        <v>1</v>
      </c>
      <c r="S972" s="339" t="str">
        <f t="shared" si="66"/>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3"/>
        <v/>
      </c>
      <c r="O973" s="337" t="s">
        <v>19177</v>
      </c>
      <c r="P973" s="338"/>
      <c r="Q973" s="339" t="str">
        <f t="shared" si="64"/>
        <v/>
      </c>
      <c r="R973" s="339" t="b">
        <f t="shared" si="65"/>
        <v>1</v>
      </c>
      <c r="S973" s="339" t="str">
        <f t="shared" si="66"/>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3"/>
        <v/>
      </c>
      <c r="O974" s="337" t="s">
        <v>19177</v>
      </c>
      <c r="P974" s="338"/>
      <c r="Q974" s="339" t="str">
        <f t="shared" si="64"/>
        <v/>
      </c>
      <c r="R974" s="339" t="b">
        <f t="shared" si="65"/>
        <v>1</v>
      </c>
      <c r="S974" s="339" t="str">
        <f t="shared" si="66"/>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3"/>
        <v/>
      </c>
      <c r="O975" s="337" t="s">
        <v>19177</v>
      </c>
      <c r="P975" s="338"/>
      <c r="Q975" s="339" t="str">
        <f t="shared" si="64"/>
        <v/>
      </c>
      <c r="R975" s="339" t="b">
        <f t="shared" si="65"/>
        <v>1</v>
      </c>
      <c r="S975" s="339" t="str">
        <f t="shared" si="66"/>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3"/>
        <v/>
      </c>
      <c r="O976" s="337" t="s">
        <v>19177</v>
      </c>
      <c r="P976" s="338"/>
      <c r="Q976" s="339" t="str">
        <f t="shared" si="64"/>
        <v/>
      </c>
      <c r="R976" s="339" t="b">
        <f t="shared" si="65"/>
        <v>1</v>
      </c>
      <c r="S976" s="339" t="str">
        <f t="shared" si="66"/>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3"/>
        <v/>
      </c>
      <c r="O977" s="337" t="s">
        <v>19177</v>
      </c>
      <c r="P977" s="338"/>
      <c r="Q977" s="339" t="str">
        <f t="shared" si="64"/>
        <v/>
      </c>
      <c r="R977" s="339" t="b">
        <f t="shared" si="65"/>
        <v>1</v>
      </c>
      <c r="S977" s="339" t="str">
        <f t="shared" si="66"/>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3"/>
        <v/>
      </c>
      <c r="O978" s="337" t="s">
        <v>19177</v>
      </c>
      <c r="P978" s="338"/>
      <c r="Q978" s="339" t="str">
        <f t="shared" si="64"/>
        <v/>
      </c>
      <c r="R978" s="339" t="b">
        <f t="shared" si="65"/>
        <v>1</v>
      </c>
      <c r="S978" s="339" t="str">
        <f t="shared" si="66"/>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3"/>
        <v/>
      </c>
      <c r="O979" s="337" t="s">
        <v>19177</v>
      </c>
      <c r="P979" s="338"/>
      <c r="Q979" s="339" t="str">
        <f t="shared" si="64"/>
        <v/>
      </c>
      <c r="R979" s="339" t="b">
        <f t="shared" si="65"/>
        <v>1</v>
      </c>
      <c r="S979" s="339" t="str">
        <f t="shared" si="66"/>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3"/>
        <v/>
      </c>
      <c r="O980" s="337" t="s">
        <v>19177</v>
      </c>
      <c r="P980" s="338"/>
      <c r="Q980" s="339" t="str">
        <f t="shared" si="64"/>
        <v/>
      </c>
      <c r="R980" s="339" t="b">
        <f t="shared" si="65"/>
        <v>1</v>
      </c>
      <c r="S980" s="339" t="str">
        <f t="shared" si="66"/>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3"/>
        <v/>
      </c>
      <c r="O981" s="337" t="s">
        <v>19177</v>
      </c>
      <c r="P981" s="338"/>
      <c r="Q981" s="339" t="str">
        <f t="shared" si="64"/>
        <v/>
      </c>
      <c r="R981" s="339" t="b">
        <f t="shared" si="65"/>
        <v>1</v>
      </c>
      <c r="S981" s="339" t="str">
        <f t="shared" si="66"/>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3"/>
        <v/>
      </c>
      <c r="O982" s="337" t="s">
        <v>19177</v>
      </c>
      <c r="P982" s="338"/>
      <c r="Q982" s="339" t="str">
        <f t="shared" si="64"/>
        <v/>
      </c>
      <c r="R982" s="339" t="b">
        <f t="shared" si="65"/>
        <v>1</v>
      </c>
      <c r="S982" s="339" t="str">
        <f t="shared" si="66"/>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3"/>
        <v/>
      </c>
      <c r="O983" s="337" t="s">
        <v>19177</v>
      </c>
      <c r="P983" s="338"/>
      <c r="Q983" s="339" t="str">
        <f t="shared" si="64"/>
        <v/>
      </c>
      <c r="R983" s="339" t="b">
        <f t="shared" si="65"/>
        <v>1</v>
      </c>
      <c r="S983" s="339" t="str">
        <f t="shared" si="66"/>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3"/>
        <v/>
      </c>
      <c r="O984" s="337" t="s">
        <v>19177</v>
      </c>
      <c r="P984" s="338"/>
      <c r="Q984" s="339" t="str">
        <f t="shared" si="64"/>
        <v/>
      </c>
      <c r="R984" s="339" t="b">
        <f t="shared" si="65"/>
        <v>1</v>
      </c>
      <c r="S984" s="339" t="str">
        <f t="shared" si="66"/>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3"/>
        <v/>
      </c>
      <c r="O985" s="337" t="s">
        <v>19177</v>
      </c>
      <c r="P985" s="338"/>
      <c r="Q985" s="339" t="str">
        <f t="shared" si="64"/>
        <v/>
      </c>
      <c r="R985" s="339" t="b">
        <f t="shared" si="65"/>
        <v>1</v>
      </c>
      <c r="S985" s="339" t="str">
        <f t="shared" si="66"/>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3"/>
        <v/>
      </c>
      <c r="O986" s="337" t="s">
        <v>19177</v>
      </c>
      <c r="P986" s="338"/>
      <c r="Q986" s="339" t="str">
        <f t="shared" si="64"/>
        <v/>
      </c>
      <c r="R986" s="339" t="b">
        <f t="shared" si="65"/>
        <v>1</v>
      </c>
      <c r="S986" s="339" t="str">
        <f t="shared" si="66"/>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3"/>
        <v/>
      </c>
      <c r="O987" s="337" t="s">
        <v>19177</v>
      </c>
      <c r="P987" s="338"/>
      <c r="Q987" s="339" t="str">
        <f t="shared" si="64"/>
        <v/>
      </c>
      <c r="R987" s="339" t="b">
        <f t="shared" si="65"/>
        <v>1</v>
      </c>
      <c r="S987" s="339" t="str">
        <f t="shared" si="66"/>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3"/>
        <v/>
      </c>
      <c r="O988" s="337" t="s">
        <v>19177</v>
      </c>
      <c r="P988" s="338"/>
      <c r="Q988" s="339" t="str">
        <f t="shared" si="64"/>
        <v/>
      </c>
      <c r="R988" s="339" t="b">
        <f t="shared" si="65"/>
        <v>1</v>
      </c>
      <c r="S988" s="339" t="str">
        <f t="shared" si="66"/>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3"/>
        <v/>
      </c>
      <c r="O989" s="337" t="s">
        <v>19177</v>
      </c>
      <c r="P989" s="338"/>
      <c r="Q989" s="339" t="str">
        <f t="shared" si="64"/>
        <v/>
      </c>
      <c r="R989" s="339" t="b">
        <f t="shared" si="65"/>
        <v>1</v>
      </c>
      <c r="S989" s="339" t="str">
        <f t="shared" si="66"/>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3"/>
        <v/>
      </c>
      <c r="O990" s="337" t="s">
        <v>19177</v>
      </c>
      <c r="P990" s="338"/>
      <c r="Q990" s="339" t="str">
        <f t="shared" si="64"/>
        <v/>
      </c>
      <c r="R990" s="339" t="b">
        <f t="shared" si="65"/>
        <v>1</v>
      </c>
      <c r="S990" s="339" t="str">
        <f t="shared" si="66"/>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3"/>
        <v/>
      </c>
      <c r="O991" s="337" t="s">
        <v>19177</v>
      </c>
      <c r="P991" s="338"/>
      <c r="Q991" s="339" t="str">
        <f t="shared" si="64"/>
        <v/>
      </c>
      <c r="R991" s="339" t="b">
        <f t="shared" si="65"/>
        <v>1</v>
      </c>
      <c r="S991" s="339" t="str">
        <f t="shared" si="66"/>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3"/>
        <v/>
      </c>
      <c r="O992" s="337" t="s">
        <v>19177</v>
      </c>
      <c r="P992" s="338"/>
      <c r="Q992" s="339" t="str">
        <f t="shared" si="64"/>
        <v/>
      </c>
      <c r="R992" s="339" t="b">
        <f t="shared" si="65"/>
        <v>1</v>
      </c>
      <c r="S992" s="339" t="str">
        <f t="shared" si="66"/>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3"/>
        <v/>
      </c>
      <c r="O993" s="337" t="s">
        <v>19177</v>
      </c>
      <c r="P993" s="338"/>
      <c r="Q993" s="339" t="str">
        <f t="shared" si="64"/>
        <v/>
      </c>
      <c r="R993" s="339" t="b">
        <f t="shared" si="65"/>
        <v>1</v>
      </c>
      <c r="S993" s="339" t="str">
        <f t="shared" si="66"/>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3"/>
        <v/>
      </c>
      <c r="O994" s="337" t="s">
        <v>19177</v>
      </c>
      <c r="P994" s="338"/>
      <c r="Q994" s="339" t="str">
        <f t="shared" si="64"/>
        <v/>
      </c>
      <c r="R994" s="339" t="b">
        <f t="shared" si="65"/>
        <v>1</v>
      </c>
      <c r="S994" s="339" t="str">
        <f t="shared" si="66"/>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3"/>
        <v/>
      </c>
      <c r="O995" s="337" t="s">
        <v>19177</v>
      </c>
      <c r="P995" s="338"/>
      <c r="Q995" s="339" t="str">
        <f t="shared" si="64"/>
        <v/>
      </c>
      <c r="R995" s="339" t="b">
        <f t="shared" si="65"/>
        <v>1</v>
      </c>
      <c r="S995" s="339" t="str">
        <f t="shared" si="66"/>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3"/>
        <v/>
      </c>
      <c r="O996" s="337" t="s">
        <v>19177</v>
      </c>
      <c r="P996" s="338"/>
      <c r="Q996" s="339" t="str">
        <f t="shared" si="64"/>
        <v/>
      </c>
      <c r="R996" s="339" t="b">
        <f t="shared" si="65"/>
        <v>1</v>
      </c>
      <c r="S996" s="339" t="str">
        <f t="shared" si="66"/>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3"/>
        <v/>
      </c>
      <c r="O997" s="337" t="s">
        <v>19177</v>
      </c>
      <c r="P997" s="338"/>
      <c r="Q997" s="339" t="str">
        <f t="shared" si="64"/>
        <v/>
      </c>
      <c r="R997" s="339" t="b">
        <f t="shared" si="65"/>
        <v>1</v>
      </c>
      <c r="S997" s="339" t="str">
        <f t="shared" si="66"/>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3"/>
        <v/>
      </c>
      <c r="O998" s="337" t="s">
        <v>19177</v>
      </c>
      <c r="P998" s="338"/>
      <c r="Q998" s="339" t="str">
        <f t="shared" si="64"/>
        <v/>
      </c>
      <c r="R998" s="339" t="b">
        <f t="shared" si="65"/>
        <v>1</v>
      </c>
      <c r="S998" s="339" t="str">
        <f t="shared" si="66"/>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3"/>
        <v/>
      </c>
      <c r="O999" s="337" t="s">
        <v>19177</v>
      </c>
      <c r="P999" s="338"/>
      <c r="Q999" s="339" t="str">
        <f t="shared" si="64"/>
        <v/>
      </c>
      <c r="R999" s="339" t="b">
        <f t="shared" si="65"/>
        <v>1</v>
      </c>
      <c r="S999" s="339" t="str">
        <f t="shared" si="66"/>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3"/>
        <v/>
      </c>
      <c r="O1000" s="337" t="s">
        <v>19177</v>
      </c>
      <c r="P1000" s="338"/>
      <c r="Q1000" s="339" t="str">
        <f t="shared" si="64"/>
        <v/>
      </c>
      <c r="R1000" s="339" t="b">
        <f t="shared" si="65"/>
        <v>1</v>
      </c>
      <c r="S1000" s="339" t="str">
        <f t="shared" si="66"/>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3"/>
        <v/>
      </c>
      <c r="O1001" s="337" t="s">
        <v>19177</v>
      </c>
      <c r="P1001" s="338"/>
      <c r="Q1001" s="339" t="str">
        <f t="shared" si="64"/>
        <v/>
      </c>
      <c r="R1001" s="339" t="b">
        <f t="shared" si="65"/>
        <v>1</v>
      </c>
      <c r="S1001" s="339" t="str">
        <f t="shared" si="66"/>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3"/>
        <v/>
      </c>
      <c r="O1002" s="337" t="s">
        <v>19177</v>
      </c>
      <c r="P1002" s="338"/>
      <c r="Q1002" s="339" t="str">
        <f t="shared" si="64"/>
        <v/>
      </c>
      <c r="R1002" s="339" t="b">
        <f t="shared" si="65"/>
        <v>1</v>
      </c>
      <c r="S1002" s="339" t="str">
        <f t="shared" si="66"/>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3"/>
        <v/>
      </c>
      <c r="O1003" s="337" t="s">
        <v>19177</v>
      </c>
      <c r="P1003" s="338"/>
      <c r="Q1003" s="339" t="str">
        <f t="shared" si="64"/>
        <v/>
      </c>
      <c r="R1003" s="339" t="b">
        <f t="shared" si="65"/>
        <v>1</v>
      </c>
      <c r="S1003" s="339" t="str">
        <f t="shared" si="66"/>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3"/>
        <v/>
      </c>
      <c r="O1004" s="337" t="s">
        <v>19177</v>
      </c>
      <c r="P1004" s="338"/>
      <c r="Q1004" s="339" t="str">
        <f t="shared" si="64"/>
        <v/>
      </c>
      <c r="R1004" s="339" t="b">
        <f t="shared" si="65"/>
        <v>1</v>
      </c>
      <c r="S1004" s="339" t="str">
        <f t="shared" si="66"/>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3"/>
        <v/>
      </c>
      <c r="O1005" s="337" t="s">
        <v>19177</v>
      </c>
      <c r="P1005" s="338"/>
      <c r="Q1005" s="339" t="str">
        <f t="shared" si="64"/>
        <v/>
      </c>
      <c r="R1005" s="339" t="b">
        <f t="shared" si="65"/>
        <v>1</v>
      </c>
      <c r="S1005" s="339" t="str">
        <f t="shared" si="66"/>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3"/>
        <v/>
      </c>
      <c r="O1006" s="337" t="s">
        <v>19177</v>
      </c>
      <c r="P1006" s="338"/>
      <c r="Q1006" s="339" t="str">
        <f t="shared" si="64"/>
        <v/>
      </c>
      <c r="R1006" s="339" t="b">
        <f t="shared" si="65"/>
        <v>1</v>
      </c>
      <c r="S1006" s="339" t="str">
        <f t="shared" si="66"/>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3"/>
        <v/>
      </c>
      <c r="O1007" s="337" t="s">
        <v>19177</v>
      </c>
      <c r="P1007" s="338"/>
      <c r="Q1007" s="339" t="str">
        <f t="shared" si="64"/>
        <v/>
      </c>
      <c r="R1007" s="339" t="b">
        <f t="shared" si="65"/>
        <v>1</v>
      </c>
      <c r="S1007" s="339" t="str">
        <f t="shared" si="66"/>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3"/>
        <v/>
      </c>
      <c r="O1008" s="337" t="s">
        <v>19177</v>
      </c>
      <c r="P1008" s="338"/>
      <c r="Q1008" s="339" t="str">
        <f t="shared" si="64"/>
        <v/>
      </c>
      <c r="R1008" s="339" t="b">
        <f t="shared" si="65"/>
        <v>1</v>
      </c>
      <c r="S1008" s="339" t="str">
        <f t="shared" si="66"/>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3"/>
        <v/>
      </c>
      <c r="O1009" s="337" t="s">
        <v>19177</v>
      </c>
      <c r="P1009" s="338"/>
      <c r="Q1009" s="339" t="str">
        <f t="shared" si="64"/>
        <v/>
      </c>
      <c r="R1009" s="339" t="b">
        <f t="shared" si="65"/>
        <v>1</v>
      </c>
      <c r="S1009" s="339" t="str">
        <f t="shared" si="66"/>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3"/>
        <v/>
      </c>
      <c r="O1010" s="337" t="s">
        <v>19177</v>
      </c>
      <c r="P1010" s="338"/>
      <c r="Q1010" s="339" t="str">
        <f t="shared" si="64"/>
        <v/>
      </c>
      <c r="R1010" s="339" t="b">
        <f t="shared" si="65"/>
        <v>1</v>
      </c>
      <c r="S1010" s="339" t="str">
        <f t="shared" si="66"/>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3"/>
        <v/>
      </c>
      <c r="O1011" s="337" t="s">
        <v>19177</v>
      </c>
      <c r="P1011" s="338"/>
      <c r="Q1011" s="339" t="str">
        <f t="shared" si="64"/>
        <v/>
      </c>
      <c r="R1011" s="339" t="b">
        <f t="shared" si="65"/>
        <v>1</v>
      </c>
      <c r="S1011" s="339" t="str">
        <f t="shared" si="66"/>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3"/>
        <v/>
      </c>
      <c r="O1012" s="337" t="s">
        <v>19177</v>
      </c>
      <c r="P1012" s="338"/>
      <c r="Q1012" s="339" t="str">
        <f t="shared" si="64"/>
        <v/>
      </c>
      <c r="R1012" s="339" t="b">
        <f t="shared" si="65"/>
        <v>1</v>
      </c>
      <c r="S1012" s="339" t="str">
        <f t="shared" si="66"/>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3"/>
        <v/>
      </c>
      <c r="O1013" s="337" t="s">
        <v>19177</v>
      </c>
      <c r="P1013" s="338"/>
      <c r="Q1013" s="339" t="str">
        <f t="shared" si="64"/>
        <v/>
      </c>
      <c r="R1013" s="339" t="b">
        <f t="shared" si="65"/>
        <v>1</v>
      </c>
      <c r="S1013" s="339" t="str">
        <f t="shared" si="66"/>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3"/>
        <v/>
      </c>
      <c r="O1014" s="337" t="s">
        <v>19177</v>
      </c>
      <c r="P1014" s="338"/>
      <c r="Q1014" s="339" t="str">
        <f t="shared" si="64"/>
        <v/>
      </c>
      <c r="R1014" s="339" t="b">
        <f t="shared" si="65"/>
        <v>1</v>
      </c>
      <c r="S1014" s="339" t="str">
        <f t="shared" si="66"/>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3"/>
        <v/>
      </c>
      <c r="O1015" s="337" t="s">
        <v>19177</v>
      </c>
      <c r="P1015" s="338"/>
      <c r="Q1015" s="339" t="str">
        <f t="shared" si="64"/>
        <v/>
      </c>
      <c r="R1015" s="339" t="b">
        <f t="shared" si="65"/>
        <v>1</v>
      </c>
      <c r="S1015" s="339" t="str">
        <f t="shared" si="66"/>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3"/>
        <v/>
      </c>
      <c r="O1016" s="337" t="s">
        <v>19177</v>
      </c>
      <c r="P1016" s="338"/>
      <c r="Q1016" s="339" t="str">
        <f t="shared" si="64"/>
        <v/>
      </c>
      <c r="R1016" s="339" t="b">
        <f t="shared" si="65"/>
        <v>1</v>
      </c>
      <c r="S1016" s="339" t="str">
        <f t="shared" si="66"/>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3"/>
        <v/>
      </c>
      <c r="O1017" s="337" t="s">
        <v>19177</v>
      </c>
      <c r="P1017" s="338"/>
      <c r="Q1017" s="339" t="str">
        <f t="shared" si="64"/>
        <v/>
      </c>
      <c r="R1017" s="339" t="b">
        <f t="shared" si="65"/>
        <v>1</v>
      </c>
      <c r="S1017" s="339" t="str">
        <f t="shared" si="66"/>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3"/>
        <v/>
      </c>
      <c r="O1018" s="337" t="s">
        <v>19177</v>
      </c>
      <c r="P1018" s="338"/>
      <c r="Q1018" s="339" t="str">
        <f t="shared" si="64"/>
        <v/>
      </c>
      <c r="R1018" s="339" t="b">
        <f t="shared" si="65"/>
        <v>1</v>
      </c>
      <c r="S1018" s="339" t="str">
        <f t="shared" si="66"/>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3"/>
        <v/>
      </c>
      <c r="O1019" s="337" t="s">
        <v>19177</v>
      </c>
      <c r="P1019" s="338"/>
      <c r="Q1019" s="339" t="str">
        <f t="shared" si="64"/>
        <v/>
      </c>
      <c r="R1019" s="339" t="b">
        <f t="shared" si="65"/>
        <v>1</v>
      </c>
      <c r="S1019" s="339" t="str">
        <f t="shared" si="66"/>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3"/>
        <v/>
      </c>
      <c r="O1020" s="337" t="s">
        <v>19177</v>
      </c>
      <c r="P1020" s="338"/>
      <c r="Q1020" s="339" t="str">
        <f t="shared" si="64"/>
        <v/>
      </c>
      <c r="R1020" s="339" t="b">
        <f t="shared" si="65"/>
        <v>1</v>
      </c>
      <c r="S1020" s="339" t="str">
        <f t="shared" si="66"/>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3"/>
        <v/>
      </c>
      <c r="O1021" s="337" t="s">
        <v>19177</v>
      </c>
      <c r="P1021" s="338"/>
      <c r="Q1021" s="339" t="str">
        <f t="shared" si="64"/>
        <v/>
      </c>
      <c r="R1021" s="339" t="b">
        <f t="shared" si="65"/>
        <v>1</v>
      </c>
      <c r="S1021" s="339" t="str">
        <f t="shared" si="66"/>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3"/>
        <v/>
      </c>
      <c r="O1022" s="337" t="s">
        <v>19177</v>
      </c>
      <c r="P1022" s="338"/>
      <c r="Q1022" s="339" t="str">
        <f t="shared" si="64"/>
        <v/>
      </c>
      <c r="R1022" s="339" t="b">
        <f t="shared" si="65"/>
        <v>1</v>
      </c>
      <c r="S1022" s="339" t="str">
        <f t="shared" si="66"/>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3"/>
        <v/>
      </c>
      <c r="O1023" s="337" t="s">
        <v>19177</v>
      </c>
      <c r="P1023" s="338"/>
      <c r="Q1023" s="339" t="str">
        <f t="shared" si="64"/>
        <v/>
      </c>
      <c r="R1023" s="339" t="b">
        <f t="shared" si="65"/>
        <v>1</v>
      </c>
      <c r="S1023" s="339" t="str">
        <f t="shared" si="66"/>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3"/>
        <v/>
      </c>
      <c r="O1024" s="337" t="s">
        <v>19177</v>
      </c>
      <c r="P1024" s="338"/>
      <c r="Q1024" s="339" t="str">
        <f t="shared" si="64"/>
        <v/>
      </c>
      <c r="R1024" s="339" t="b">
        <f t="shared" si="65"/>
        <v>1</v>
      </c>
      <c r="S1024" s="339" t="str">
        <f t="shared" si="66"/>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3"/>
        <v/>
      </c>
      <c r="O1025" s="337" t="s">
        <v>19177</v>
      </c>
      <c r="P1025" s="338"/>
      <c r="Q1025" s="339" t="str">
        <f t="shared" si="64"/>
        <v/>
      </c>
      <c r="R1025" s="339" t="b">
        <f t="shared" si="65"/>
        <v>1</v>
      </c>
      <c r="S1025" s="339" t="str">
        <f t="shared" si="66"/>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3"/>
        <v/>
      </c>
      <c r="O1026" s="337" t="s">
        <v>19177</v>
      </c>
      <c r="P1026" s="338"/>
      <c r="Q1026" s="339" t="str">
        <f t="shared" si="64"/>
        <v/>
      </c>
      <c r="R1026" s="339" t="b">
        <f t="shared" si="65"/>
        <v>1</v>
      </c>
      <c r="S1026" s="339" t="str">
        <f t="shared" si="66"/>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3"/>
        <v/>
      </c>
      <c r="O1027" s="337" t="s">
        <v>19177</v>
      </c>
      <c r="P1027" s="338"/>
      <c r="Q1027" s="339" t="str">
        <f t="shared" si="64"/>
        <v/>
      </c>
      <c r="R1027" s="339" t="b">
        <f t="shared" si="65"/>
        <v>1</v>
      </c>
      <c r="S1027" s="339" t="str">
        <f t="shared" si="66"/>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3"/>
        <v/>
      </c>
      <c r="O1028" s="337" t="s">
        <v>19177</v>
      </c>
      <c r="P1028" s="338"/>
      <c r="Q1028" s="339" t="str">
        <f t="shared" si="64"/>
        <v/>
      </c>
      <c r="R1028" s="339" t="b">
        <f t="shared" si="65"/>
        <v>1</v>
      </c>
      <c r="S1028" s="339" t="str">
        <f t="shared" si="66"/>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7">IF(A1029="","",IF(ISERROR(MATCH($F1029,CL,0)),"Unknown",INDIRECT("'C'!$A$"&amp;MATCH($F1029,CL,0)+1)))</f>
        <v/>
      </c>
      <c r="O1029" s="337" t="s">
        <v>19177</v>
      </c>
      <c r="P1029" s="338"/>
      <c r="Q1029" s="339" t="str">
        <f t="shared" ref="Q1029:Q1092" si="68">A1029&amp;B1029</f>
        <v/>
      </c>
      <c r="R1029" s="339" t="b">
        <f t="shared" ref="R1029:R1092" si="69">OR(ISBLANK(B1029),ISBLANK(C1029))</f>
        <v>1</v>
      </c>
      <c r="S1029" s="339" t="str">
        <f t="shared" ref="S1029:S1092" si="70">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7"/>
        <v/>
      </c>
      <c r="O1030" s="337" t="s">
        <v>19177</v>
      </c>
      <c r="P1030" s="338"/>
      <c r="Q1030" s="339" t="str">
        <f t="shared" si="68"/>
        <v/>
      </c>
      <c r="R1030" s="339" t="b">
        <f t="shared" si="69"/>
        <v>1</v>
      </c>
      <c r="S1030" s="339" t="str">
        <f t="shared" si="70"/>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7"/>
        <v/>
      </c>
      <c r="O1031" s="337" t="s">
        <v>19177</v>
      </c>
      <c r="P1031" s="338"/>
      <c r="Q1031" s="339" t="str">
        <f t="shared" si="68"/>
        <v/>
      </c>
      <c r="R1031" s="339" t="b">
        <f t="shared" si="69"/>
        <v>1</v>
      </c>
      <c r="S1031" s="339" t="str">
        <f t="shared" si="70"/>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7"/>
        <v/>
      </c>
      <c r="O1032" s="337" t="s">
        <v>19177</v>
      </c>
      <c r="P1032" s="338"/>
      <c r="Q1032" s="339" t="str">
        <f t="shared" si="68"/>
        <v/>
      </c>
      <c r="R1032" s="339" t="b">
        <f t="shared" si="69"/>
        <v>1</v>
      </c>
      <c r="S1032" s="339" t="str">
        <f t="shared" si="70"/>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7"/>
        <v/>
      </c>
      <c r="O1033" s="337" t="s">
        <v>19177</v>
      </c>
      <c r="P1033" s="338"/>
      <c r="Q1033" s="339" t="str">
        <f t="shared" si="68"/>
        <v/>
      </c>
      <c r="R1033" s="339" t="b">
        <f t="shared" si="69"/>
        <v>1</v>
      </c>
      <c r="S1033" s="339" t="str">
        <f t="shared" si="70"/>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7"/>
        <v/>
      </c>
      <c r="O1034" s="337" t="s">
        <v>19177</v>
      </c>
      <c r="P1034" s="338"/>
      <c r="Q1034" s="339" t="str">
        <f t="shared" si="68"/>
        <v/>
      </c>
      <c r="R1034" s="339" t="b">
        <f t="shared" si="69"/>
        <v>1</v>
      </c>
      <c r="S1034" s="339" t="str">
        <f t="shared" si="70"/>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7"/>
        <v/>
      </c>
      <c r="O1035" s="337" t="s">
        <v>19177</v>
      </c>
      <c r="P1035" s="338"/>
      <c r="Q1035" s="339" t="str">
        <f t="shared" si="68"/>
        <v/>
      </c>
      <c r="R1035" s="339" t="b">
        <f t="shared" si="69"/>
        <v>1</v>
      </c>
      <c r="S1035" s="339" t="str">
        <f t="shared" si="70"/>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7"/>
        <v/>
      </c>
      <c r="O1036" s="337" t="s">
        <v>19177</v>
      </c>
      <c r="P1036" s="338"/>
      <c r="Q1036" s="339" t="str">
        <f t="shared" si="68"/>
        <v/>
      </c>
      <c r="R1036" s="339" t="b">
        <f t="shared" si="69"/>
        <v>1</v>
      </c>
      <c r="S1036" s="339" t="str">
        <f t="shared" si="70"/>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7"/>
        <v/>
      </c>
      <c r="O1037" s="337" t="s">
        <v>19177</v>
      </c>
      <c r="P1037" s="338"/>
      <c r="Q1037" s="339" t="str">
        <f t="shared" si="68"/>
        <v/>
      </c>
      <c r="R1037" s="339" t="b">
        <f t="shared" si="69"/>
        <v>1</v>
      </c>
      <c r="S1037" s="339" t="str">
        <f t="shared" si="70"/>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7"/>
        <v/>
      </c>
      <c r="O1038" s="337" t="s">
        <v>19177</v>
      </c>
      <c r="P1038" s="338"/>
      <c r="Q1038" s="339" t="str">
        <f t="shared" si="68"/>
        <v/>
      </c>
      <c r="R1038" s="339" t="b">
        <f t="shared" si="69"/>
        <v>1</v>
      </c>
      <c r="S1038" s="339" t="str">
        <f t="shared" si="70"/>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7"/>
        <v/>
      </c>
      <c r="O1039" s="337" t="s">
        <v>19177</v>
      </c>
      <c r="P1039" s="338"/>
      <c r="Q1039" s="339" t="str">
        <f t="shared" si="68"/>
        <v/>
      </c>
      <c r="R1039" s="339" t="b">
        <f t="shared" si="69"/>
        <v>1</v>
      </c>
      <c r="S1039" s="339" t="str">
        <f t="shared" si="70"/>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7"/>
        <v/>
      </c>
      <c r="O1040" s="337" t="s">
        <v>19177</v>
      </c>
      <c r="P1040" s="338"/>
      <c r="Q1040" s="339" t="str">
        <f t="shared" si="68"/>
        <v/>
      </c>
      <c r="R1040" s="339" t="b">
        <f t="shared" si="69"/>
        <v>1</v>
      </c>
      <c r="S1040" s="339" t="str">
        <f t="shared" si="70"/>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7"/>
        <v/>
      </c>
      <c r="O1041" s="337" t="s">
        <v>19177</v>
      </c>
      <c r="P1041" s="338"/>
      <c r="Q1041" s="339" t="str">
        <f t="shared" si="68"/>
        <v/>
      </c>
      <c r="R1041" s="339" t="b">
        <f t="shared" si="69"/>
        <v>1</v>
      </c>
      <c r="S1041" s="339" t="str">
        <f t="shared" si="70"/>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7"/>
        <v/>
      </c>
      <c r="O1042" s="337" t="s">
        <v>19177</v>
      </c>
      <c r="P1042" s="338"/>
      <c r="Q1042" s="339" t="str">
        <f t="shared" si="68"/>
        <v/>
      </c>
      <c r="R1042" s="339" t="b">
        <f t="shared" si="69"/>
        <v>1</v>
      </c>
      <c r="S1042" s="339" t="str">
        <f t="shared" si="70"/>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7"/>
        <v/>
      </c>
      <c r="O1043" s="337" t="s">
        <v>19177</v>
      </c>
      <c r="P1043" s="338"/>
      <c r="Q1043" s="339" t="str">
        <f t="shared" si="68"/>
        <v/>
      </c>
      <c r="R1043" s="339" t="b">
        <f t="shared" si="69"/>
        <v>1</v>
      </c>
      <c r="S1043" s="339" t="str">
        <f t="shared" si="70"/>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7"/>
        <v/>
      </c>
      <c r="O1044" s="337" t="s">
        <v>19177</v>
      </c>
      <c r="P1044" s="338"/>
      <c r="Q1044" s="339" t="str">
        <f t="shared" si="68"/>
        <v/>
      </c>
      <c r="R1044" s="339" t="b">
        <f t="shared" si="69"/>
        <v>1</v>
      </c>
      <c r="S1044" s="339" t="str">
        <f t="shared" si="70"/>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7"/>
        <v/>
      </c>
      <c r="O1045" s="337" t="s">
        <v>19177</v>
      </c>
      <c r="P1045" s="338"/>
      <c r="Q1045" s="339" t="str">
        <f t="shared" si="68"/>
        <v/>
      </c>
      <c r="R1045" s="339" t="b">
        <f t="shared" si="69"/>
        <v>1</v>
      </c>
      <c r="S1045" s="339" t="str">
        <f t="shared" si="70"/>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7"/>
        <v/>
      </c>
      <c r="O1046" s="337" t="s">
        <v>19177</v>
      </c>
      <c r="P1046" s="338"/>
      <c r="Q1046" s="339" t="str">
        <f t="shared" si="68"/>
        <v/>
      </c>
      <c r="R1046" s="339" t="b">
        <f t="shared" si="69"/>
        <v>1</v>
      </c>
      <c r="S1046" s="339" t="str">
        <f t="shared" si="70"/>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7"/>
        <v/>
      </c>
      <c r="O1047" s="337" t="s">
        <v>19177</v>
      </c>
      <c r="P1047" s="338"/>
      <c r="Q1047" s="339" t="str">
        <f t="shared" si="68"/>
        <v/>
      </c>
      <c r="R1047" s="339" t="b">
        <f t="shared" si="69"/>
        <v>1</v>
      </c>
      <c r="S1047" s="339" t="str">
        <f t="shared" si="70"/>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7"/>
        <v/>
      </c>
      <c r="O1048" s="337" t="s">
        <v>19177</v>
      </c>
      <c r="P1048" s="338"/>
      <c r="Q1048" s="339" t="str">
        <f t="shared" si="68"/>
        <v/>
      </c>
      <c r="R1048" s="339" t="b">
        <f t="shared" si="69"/>
        <v>1</v>
      </c>
      <c r="S1048" s="339" t="str">
        <f t="shared" si="70"/>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7"/>
        <v/>
      </c>
      <c r="O1049" s="337" t="s">
        <v>19177</v>
      </c>
      <c r="P1049" s="338"/>
      <c r="Q1049" s="339" t="str">
        <f t="shared" si="68"/>
        <v/>
      </c>
      <c r="R1049" s="339" t="b">
        <f t="shared" si="69"/>
        <v>1</v>
      </c>
      <c r="S1049" s="339" t="str">
        <f t="shared" si="70"/>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7"/>
        <v/>
      </c>
      <c r="O1050" s="337" t="s">
        <v>19177</v>
      </c>
      <c r="P1050" s="338"/>
      <c r="Q1050" s="339" t="str">
        <f t="shared" si="68"/>
        <v/>
      </c>
      <c r="R1050" s="339" t="b">
        <f t="shared" si="69"/>
        <v>1</v>
      </c>
      <c r="S1050" s="339" t="str">
        <f t="shared" si="70"/>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7"/>
        <v/>
      </c>
      <c r="O1051" s="337" t="s">
        <v>19177</v>
      </c>
      <c r="P1051" s="338"/>
      <c r="Q1051" s="339" t="str">
        <f t="shared" si="68"/>
        <v/>
      </c>
      <c r="R1051" s="339" t="b">
        <f t="shared" si="69"/>
        <v>1</v>
      </c>
      <c r="S1051" s="339" t="str">
        <f t="shared" si="70"/>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7"/>
        <v/>
      </c>
      <c r="O1052" s="337" t="s">
        <v>19177</v>
      </c>
      <c r="P1052" s="338"/>
      <c r="Q1052" s="339" t="str">
        <f t="shared" si="68"/>
        <v/>
      </c>
      <c r="R1052" s="339" t="b">
        <f t="shared" si="69"/>
        <v>1</v>
      </c>
      <c r="S1052" s="339" t="str">
        <f t="shared" si="70"/>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7"/>
        <v/>
      </c>
      <c r="O1053" s="337" t="s">
        <v>19177</v>
      </c>
      <c r="P1053" s="338"/>
      <c r="Q1053" s="339" t="str">
        <f t="shared" si="68"/>
        <v/>
      </c>
      <c r="R1053" s="339" t="b">
        <f t="shared" si="69"/>
        <v>1</v>
      </c>
      <c r="S1053" s="339" t="str">
        <f t="shared" si="70"/>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7"/>
        <v/>
      </c>
      <c r="O1054" s="337" t="s">
        <v>19177</v>
      </c>
      <c r="P1054" s="338"/>
      <c r="Q1054" s="339" t="str">
        <f t="shared" si="68"/>
        <v/>
      </c>
      <c r="R1054" s="339" t="b">
        <f t="shared" si="69"/>
        <v>1</v>
      </c>
      <c r="S1054" s="339" t="str">
        <f t="shared" si="70"/>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7"/>
        <v/>
      </c>
      <c r="O1055" s="337" t="s">
        <v>19177</v>
      </c>
      <c r="P1055" s="338"/>
      <c r="Q1055" s="339" t="str">
        <f t="shared" si="68"/>
        <v/>
      </c>
      <c r="R1055" s="339" t="b">
        <f t="shared" si="69"/>
        <v>1</v>
      </c>
      <c r="S1055" s="339" t="str">
        <f t="shared" si="70"/>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7"/>
        <v/>
      </c>
      <c r="O1056" s="337" t="s">
        <v>19177</v>
      </c>
      <c r="P1056" s="338"/>
      <c r="Q1056" s="339" t="str">
        <f t="shared" si="68"/>
        <v/>
      </c>
      <c r="R1056" s="339" t="b">
        <f t="shared" si="69"/>
        <v>1</v>
      </c>
      <c r="S1056" s="339" t="str">
        <f t="shared" si="70"/>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7"/>
        <v/>
      </c>
      <c r="O1057" s="337" t="s">
        <v>19177</v>
      </c>
      <c r="P1057" s="338"/>
      <c r="Q1057" s="339" t="str">
        <f t="shared" si="68"/>
        <v/>
      </c>
      <c r="R1057" s="339" t="b">
        <f t="shared" si="69"/>
        <v>1</v>
      </c>
      <c r="S1057" s="339" t="str">
        <f t="shared" si="70"/>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7"/>
        <v/>
      </c>
      <c r="O1058" s="337" t="s">
        <v>19177</v>
      </c>
      <c r="P1058" s="338"/>
      <c r="Q1058" s="339" t="str">
        <f t="shared" si="68"/>
        <v/>
      </c>
      <c r="R1058" s="339" t="b">
        <f t="shared" si="69"/>
        <v>1</v>
      </c>
      <c r="S1058" s="339" t="str">
        <f t="shared" si="70"/>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7"/>
        <v/>
      </c>
      <c r="O1059" s="337" t="s">
        <v>19177</v>
      </c>
      <c r="P1059" s="338"/>
      <c r="Q1059" s="339" t="str">
        <f t="shared" si="68"/>
        <v/>
      </c>
      <c r="R1059" s="339" t="b">
        <f t="shared" si="69"/>
        <v>1</v>
      </c>
      <c r="S1059" s="339" t="str">
        <f t="shared" si="70"/>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7"/>
        <v/>
      </c>
      <c r="O1060" s="337" t="s">
        <v>19177</v>
      </c>
      <c r="P1060" s="338"/>
      <c r="Q1060" s="339" t="str">
        <f t="shared" si="68"/>
        <v/>
      </c>
      <c r="R1060" s="339" t="b">
        <f t="shared" si="69"/>
        <v>1</v>
      </c>
      <c r="S1060" s="339" t="str">
        <f t="shared" si="70"/>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7"/>
        <v/>
      </c>
      <c r="O1061" s="337" t="s">
        <v>19177</v>
      </c>
      <c r="P1061" s="338"/>
      <c r="Q1061" s="339" t="str">
        <f t="shared" si="68"/>
        <v/>
      </c>
      <c r="R1061" s="339" t="b">
        <f t="shared" si="69"/>
        <v>1</v>
      </c>
      <c r="S1061" s="339" t="str">
        <f t="shared" si="70"/>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7"/>
        <v/>
      </c>
      <c r="O1062" s="337" t="s">
        <v>19177</v>
      </c>
      <c r="P1062" s="338"/>
      <c r="Q1062" s="339" t="str">
        <f t="shared" si="68"/>
        <v/>
      </c>
      <c r="R1062" s="339" t="b">
        <f t="shared" si="69"/>
        <v>1</v>
      </c>
      <c r="S1062" s="339" t="str">
        <f t="shared" si="70"/>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7"/>
        <v/>
      </c>
      <c r="O1063" s="337" t="s">
        <v>19177</v>
      </c>
      <c r="P1063" s="338"/>
      <c r="Q1063" s="339" t="str">
        <f t="shared" si="68"/>
        <v/>
      </c>
      <c r="R1063" s="339" t="b">
        <f t="shared" si="69"/>
        <v>1</v>
      </c>
      <c r="S1063" s="339" t="str">
        <f t="shared" si="70"/>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7"/>
        <v/>
      </c>
      <c r="O1064" s="337" t="s">
        <v>19177</v>
      </c>
      <c r="P1064" s="338"/>
      <c r="Q1064" s="339" t="str">
        <f t="shared" si="68"/>
        <v/>
      </c>
      <c r="R1064" s="339" t="b">
        <f t="shared" si="69"/>
        <v>1</v>
      </c>
      <c r="S1064" s="339" t="str">
        <f t="shared" si="70"/>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7"/>
        <v/>
      </c>
      <c r="O1065" s="337" t="s">
        <v>19177</v>
      </c>
      <c r="P1065" s="338"/>
      <c r="Q1065" s="339" t="str">
        <f t="shared" si="68"/>
        <v/>
      </c>
      <c r="R1065" s="339" t="b">
        <f t="shared" si="69"/>
        <v>1</v>
      </c>
      <c r="S1065" s="339" t="str">
        <f t="shared" si="70"/>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7"/>
        <v/>
      </c>
      <c r="O1066" s="337" t="s">
        <v>19177</v>
      </c>
      <c r="P1066" s="338"/>
      <c r="Q1066" s="339" t="str">
        <f t="shared" si="68"/>
        <v/>
      </c>
      <c r="R1066" s="339" t="b">
        <f t="shared" si="69"/>
        <v>1</v>
      </c>
      <c r="S1066" s="339" t="str">
        <f t="shared" si="70"/>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7"/>
        <v/>
      </c>
      <c r="O1067" s="337" t="s">
        <v>19177</v>
      </c>
      <c r="P1067" s="338"/>
      <c r="Q1067" s="339" t="str">
        <f t="shared" si="68"/>
        <v/>
      </c>
      <c r="R1067" s="339" t="b">
        <f t="shared" si="69"/>
        <v>1</v>
      </c>
      <c r="S1067" s="339" t="str">
        <f t="shared" si="70"/>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7"/>
        <v/>
      </c>
      <c r="O1068" s="337" t="s">
        <v>19177</v>
      </c>
      <c r="P1068" s="338"/>
      <c r="Q1068" s="339" t="str">
        <f t="shared" si="68"/>
        <v/>
      </c>
      <c r="R1068" s="339" t="b">
        <f t="shared" si="69"/>
        <v>1</v>
      </c>
      <c r="S1068" s="339" t="str">
        <f t="shared" si="70"/>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7"/>
        <v/>
      </c>
      <c r="O1069" s="337" t="s">
        <v>19177</v>
      </c>
      <c r="P1069" s="338"/>
      <c r="Q1069" s="339" t="str">
        <f t="shared" si="68"/>
        <v/>
      </c>
      <c r="R1069" s="339" t="b">
        <f t="shared" si="69"/>
        <v>1</v>
      </c>
      <c r="S1069" s="339" t="str">
        <f t="shared" si="70"/>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7"/>
        <v/>
      </c>
      <c r="O1070" s="337" t="s">
        <v>19177</v>
      </c>
      <c r="P1070" s="338"/>
      <c r="Q1070" s="339" t="str">
        <f t="shared" si="68"/>
        <v/>
      </c>
      <c r="R1070" s="339" t="b">
        <f t="shared" si="69"/>
        <v>1</v>
      </c>
      <c r="S1070" s="339" t="str">
        <f t="shared" si="70"/>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7"/>
        <v/>
      </c>
      <c r="O1071" s="337" t="s">
        <v>19177</v>
      </c>
      <c r="P1071" s="338"/>
      <c r="Q1071" s="339" t="str">
        <f t="shared" si="68"/>
        <v/>
      </c>
      <c r="R1071" s="339" t="b">
        <f t="shared" si="69"/>
        <v>1</v>
      </c>
      <c r="S1071" s="339" t="str">
        <f t="shared" si="70"/>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7"/>
        <v/>
      </c>
      <c r="O1072" s="337" t="s">
        <v>19177</v>
      </c>
      <c r="P1072" s="338"/>
      <c r="Q1072" s="339" t="str">
        <f t="shared" si="68"/>
        <v/>
      </c>
      <c r="R1072" s="339" t="b">
        <f t="shared" si="69"/>
        <v>1</v>
      </c>
      <c r="S1072" s="339" t="str">
        <f t="shared" si="70"/>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7"/>
        <v/>
      </c>
      <c r="O1073" s="337" t="s">
        <v>19177</v>
      </c>
      <c r="P1073" s="338"/>
      <c r="Q1073" s="339" t="str">
        <f t="shared" si="68"/>
        <v/>
      </c>
      <c r="R1073" s="339" t="b">
        <f t="shared" si="69"/>
        <v>1</v>
      </c>
      <c r="S1073" s="339" t="str">
        <f t="shared" si="70"/>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7"/>
        <v/>
      </c>
      <c r="O1074" s="337" t="s">
        <v>19177</v>
      </c>
      <c r="P1074" s="338"/>
      <c r="Q1074" s="339" t="str">
        <f t="shared" si="68"/>
        <v/>
      </c>
      <c r="R1074" s="339" t="b">
        <f t="shared" si="69"/>
        <v>1</v>
      </c>
      <c r="S1074" s="339" t="str">
        <f t="shared" si="70"/>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7"/>
        <v/>
      </c>
      <c r="O1075" s="337" t="s">
        <v>19177</v>
      </c>
      <c r="P1075" s="338"/>
      <c r="Q1075" s="339" t="str">
        <f t="shared" si="68"/>
        <v/>
      </c>
      <c r="R1075" s="339" t="b">
        <f t="shared" si="69"/>
        <v>1</v>
      </c>
      <c r="S1075" s="339" t="str">
        <f t="shared" si="70"/>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7"/>
        <v/>
      </c>
      <c r="O1076" s="337" t="s">
        <v>19177</v>
      </c>
      <c r="P1076" s="338"/>
      <c r="Q1076" s="339" t="str">
        <f t="shared" si="68"/>
        <v/>
      </c>
      <c r="R1076" s="339" t="b">
        <f t="shared" si="69"/>
        <v>1</v>
      </c>
      <c r="S1076" s="339" t="str">
        <f t="shared" si="70"/>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7"/>
        <v/>
      </c>
      <c r="O1077" s="337" t="s">
        <v>19177</v>
      </c>
      <c r="P1077" s="338"/>
      <c r="Q1077" s="339" t="str">
        <f t="shared" si="68"/>
        <v/>
      </c>
      <c r="R1077" s="339" t="b">
        <f t="shared" si="69"/>
        <v>1</v>
      </c>
      <c r="S1077" s="339" t="str">
        <f t="shared" si="70"/>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7"/>
        <v/>
      </c>
      <c r="O1078" s="337" t="s">
        <v>19177</v>
      </c>
      <c r="P1078" s="338"/>
      <c r="Q1078" s="339" t="str">
        <f t="shared" si="68"/>
        <v/>
      </c>
      <c r="R1078" s="339" t="b">
        <f t="shared" si="69"/>
        <v>1</v>
      </c>
      <c r="S1078" s="339" t="str">
        <f t="shared" si="70"/>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7"/>
        <v/>
      </c>
      <c r="O1079" s="337" t="s">
        <v>19177</v>
      </c>
      <c r="P1079" s="338"/>
      <c r="Q1079" s="339" t="str">
        <f t="shared" si="68"/>
        <v/>
      </c>
      <c r="R1079" s="339" t="b">
        <f t="shared" si="69"/>
        <v>1</v>
      </c>
      <c r="S1079" s="339" t="str">
        <f t="shared" si="70"/>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7"/>
        <v/>
      </c>
      <c r="O1080" s="337" t="s">
        <v>19177</v>
      </c>
      <c r="P1080" s="338"/>
      <c r="Q1080" s="339" t="str">
        <f t="shared" si="68"/>
        <v/>
      </c>
      <c r="R1080" s="339" t="b">
        <f t="shared" si="69"/>
        <v>1</v>
      </c>
      <c r="S1080" s="339" t="str">
        <f t="shared" si="70"/>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7"/>
        <v/>
      </c>
      <c r="O1081" s="337" t="s">
        <v>19177</v>
      </c>
      <c r="P1081" s="338"/>
      <c r="Q1081" s="339" t="str">
        <f t="shared" si="68"/>
        <v/>
      </c>
      <c r="R1081" s="339" t="b">
        <f t="shared" si="69"/>
        <v>1</v>
      </c>
      <c r="S1081" s="339" t="str">
        <f t="shared" si="70"/>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7"/>
        <v/>
      </c>
      <c r="O1082" s="337" t="s">
        <v>19177</v>
      </c>
      <c r="P1082" s="338"/>
      <c r="Q1082" s="339" t="str">
        <f t="shared" si="68"/>
        <v/>
      </c>
      <c r="R1082" s="339" t="b">
        <f t="shared" si="69"/>
        <v>1</v>
      </c>
      <c r="S1082" s="339" t="str">
        <f t="shared" si="70"/>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7"/>
        <v/>
      </c>
      <c r="O1083" s="337" t="s">
        <v>19177</v>
      </c>
      <c r="P1083" s="338"/>
      <c r="Q1083" s="339" t="str">
        <f t="shared" si="68"/>
        <v/>
      </c>
      <c r="R1083" s="339" t="b">
        <f t="shared" si="69"/>
        <v>1</v>
      </c>
      <c r="S1083" s="339" t="str">
        <f t="shared" si="70"/>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7"/>
        <v/>
      </c>
      <c r="O1084" s="337" t="s">
        <v>19177</v>
      </c>
      <c r="P1084" s="338"/>
      <c r="Q1084" s="339" t="str">
        <f t="shared" si="68"/>
        <v/>
      </c>
      <c r="R1084" s="339" t="b">
        <f t="shared" si="69"/>
        <v>1</v>
      </c>
      <c r="S1084" s="339" t="str">
        <f t="shared" si="70"/>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7"/>
        <v/>
      </c>
      <c r="O1085" s="337" t="s">
        <v>19177</v>
      </c>
      <c r="P1085" s="338"/>
      <c r="Q1085" s="339" t="str">
        <f t="shared" si="68"/>
        <v/>
      </c>
      <c r="R1085" s="339" t="b">
        <f t="shared" si="69"/>
        <v>1</v>
      </c>
      <c r="S1085" s="339" t="str">
        <f t="shared" si="70"/>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7"/>
        <v/>
      </c>
      <c r="O1086" s="337" t="s">
        <v>19177</v>
      </c>
      <c r="P1086" s="338"/>
      <c r="Q1086" s="339" t="str">
        <f t="shared" si="68"/>
        <v/>
      </c>
      <c r="R1086" s="339" t="b">
        <f t="shared" si="69"/>
        <v>1</v>
      </c>
      <c r="S1086" s="339" t="str">
        <f t="shared" si="70"/>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7"/>
        <v/>
      </c>
      <c r="O1087" s="337" t="s">
        <v>19177</v>
      </c>
      <c r="P1087" s="338"/>
      <c r="Q1087" s="339" t="str">
        <f t="shared" si="68"/>
        <v/>
      </c>
      <c r="R1087" s="339" t="b">
        <f t="shared" si="69"/>
        <v>1</v>
      </c>
      <c r="S1087" s="339" t="str">
        <f t="shared" si="70"/>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7"/>
        <v/>
      </c>
      <c r="O1088" s="337" t="s">
        <v>19177</v>
      </c>
      <c r="P1088" s="338"/>
      <c r="Q1088" s="339" t="str">
        <f t="shared" si="68"/>
        <v/>
      </c>
      <c r="R1088" s="339" t="b">
        <f t="shared" si="69"/>
        <v>1</v>
      </c>
      <c r="S1088" s="339" t="str">
        <f t="shared" si="70"/>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7"/>
        <v/>
      </c>
      <c r="O1089" s="337" t="s">
        <v>19177</v>
      </c>
      <c r="P1089" s="338"/>
      <c r="Q1089" s="339" t="str">
        <f t="shared" si="68"/>
        <v/>
      </c>
      <c r="R1089" s="339" t="b">
        <f t="shared" si="69"/>
        <v>1</v>
      </c>
      <c r="S1089" s="339" t="str">
        <f t="shared" si="70"/>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7"/>
        <v/>
      </c>
      <c r="O1090" s="337" t="s">
        <v>19177</v>
      </c>
      <c r="P1090" s="338"/>
      <c r="Q1090" s="339" t="str">
        <f t="shared" si="68"/>
        <v/>
      </c>
      <c r="R1090" s="339" t="b">
        <f t="shared" si="69"/>
        <v>1</v>
      </c>
      <c r="S1090" s="339" t="str">
        <f t="shared" si="70"/>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7"/>
        <v/>
      </c>
      <c r="O1091" s="337" t="s">
        <v>19177</v>
      </c>
      <c r="P1091" s="338"/>
      <c r="Q1091" s="339" t="str">
        <f t="shared" si="68"/>
        <v/>
      </c>
      <c r="R1091" s="339" t="b">
        <f t="shared" si="69"/>
        <v>1</v>
      </c>
      <c r="S1091" s="339" t="str">
        <f t="shared" si="70"/>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7"/>
        <v/>
      </c>
      <c r="O1092" s="337" t="s">
        <v>19177</v>
      </c>
      <c r="P1092" s="338"/>
      <c r="Q1092" s="339" t="str">
        <f t="shared" si="68"/>
        <v/>
      </c>
      <c r="R1092" s="339" t="b">
        <f t="shared" si="69"/>
        <v>1</v>
      </c>
      <c r="S1092" s="339" t="str">
        <f t="shared" si="70"/>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71">IF(A1093="","",IF(ISERROR(MATCH($F1093,CL,0)),"Unknown",INDIRECT("'C'!$A$"&amp;MATCH($F1093,CL,0)+1)))</f>
        <v/>
      </c>
      <c r="O1093" s="337" t="s">
        <v>19177</v>
      </c>
      <c r="P1093" s="338"/>
      <c r="Q1093" s="339" t="str">
        <f t="shared" ref="Q1093:Q1156" si="72">A1093&amp;B1093</f>
        <v/>
      </c>
      <c r="R1093" s="339" t="b">
        <f t="shared" ref="R1093:R1156" si="73">OR(ISBLANK(B1093),ISBLANK(C1093))</f>
        <v>1</v>
      </c>
      <c r="S1093" s="339" t="str">
        <f t="shared" ref="S1093:S1156" si="74">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71"/>
        <v/>
      </c>
      <c r="O1094" s="337" t="s">
        <v>19177</v>
      </c>
      <c r="P1094" s="338"/>
      <c r="Q1094" s="339" t="str">
        <f t="shared" si="72"/>
        <v/>
      </c>
      <c r="R1094" s="339" t="b">
        <f t="shared" si="73"/>
        <v>1</v>
      </c>
      <c r="S1094" s="339" t="str">
        <f t="shared" si="74"/>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71"/>
        <v/>
      </c>
      <c r="O1095" s="337" t="s">
        <v>19177</v>
      </c>
      <c r="P1095" s="338"/>
      <c r="Q1095" s="339" t="str">
        <f t="shared" si="72"/>
        <v/>
      </c>
      <c r="R1095" s="339" t="b">
        <f t="shared" si="73"/>
        <v>1</v>
      </c>
      <c r="S1095" s="339" t="str">
        <f t="shared" si="74"/>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71"/>
        <v/>
      </c>
      <c r="O1096" s="337" t="s">
        <v>19177</v>
      </c>
      <c r="P1096" s="338"/>
      <c r="Q1096" s="339" t="str">
        <f t="shared" si="72"/>
        <v/>
      </c>
      <c r="R1096" s="339" t="b">
        <f t="shared" si="73"/>
        <v>1</v>
      </c>
      <c r="S1096" s="339" t="str">
        <f t="shared" si="74"/>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71"/>
        <v/>
      </c>
      <c r="O1097" s="337" t="s">
        <v>19177</v>
      </c>
      <c r="P1097" s="338"/>
      <c r="Q1097" s="339" t="str">
        <f t="shared" si="72"/>
        <v/>
      </c>
      <c r="R1097" s="339" t="b">
        <f t="shared" si="73"/>
        <v>1</v>
      </c>
      <c r="S1097" s="339" t="str">
        <f t="shared" si="74"/>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71"/>
        <v/>
      </c>
      <c r="O1098" s="337" t="s">
        <v>19177</v>
      </c>
      <c r="P1098" s="338"/>
      <c r="Q1098" s="339" t="str">
        <f t="shared" si="72"/>
        <v/>
      </c>
      <c r="R1098" s="339" t="b">
        <f t="shared" si="73"/>
        <v>1</v>
      </c>
      <c r="S1098" s="339" t="str">
        <f t="shared" si="74"/>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71"/>
        <v/>
      </c>
      <c r="O1099" s="337" t="s">
        <v>19177</v>
      </c>
      <c r="P1099" s="338"/>
      <c r="Q1099" s="339" t="str">
        <f t="shared" si="72"/>
        <v/>
      </c>
      <c r="R1099" s="339" t="b">
        <f t="shared" si="73"/>
        <v>1</v>
      </c>
      <c r="S1099" s="339" t="str">
        <f t="shared" si="74"/>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71"/>
        <v/>
      </c>
      <c r="O1100" s="337" t="s">
        <v>19177</v>
      </c>
      <c r="P1100" s="338"/>
      <c r="Q1100" s="339" t="str">
        <f t="shared" si="72"/>
        <v/>
      </c>
      <c r="R1100" s="339" t="b">
        <f t="shared" si="73"/>
        <v>1</v>
      </c>
      <c r="S1100" s="339" t="str">
        <f t="shared" si="74"/>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71"/>
        <v/>
      </c>
      <c r="O1101" s="337" t="s">
        <v>19177</v>
      </c>
      <c r="P1101" s="338"/>
      <c r="Q1101" s="339" t="str">
        <f t="shared" si="72"/>
        <v/>
      </c>
      <c r="R1101" s="339" t="b">
        <f t="shared" si="73"/>
        <v>1</v>
      </c>
      <c r="S1101" s="339" t="str">
        <f t="shared" si="74"/>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71"/>
        <v/>
      </c>
      <c r="O1102" s="337" t="s">
        <v>19177</v>
      </c>
      <c r="P1102" s="338"/>
      <c r="Q1102" s="339" t="str">
        <f t="shared" si="72"/>
        <v/>
      </c>
      <c r="R1102" s="339" t="b">
        <f t="shared" si="73"/>
        <v>1</v>
      </c>
      <c r="S1102" s="339" t="str">
        <f t="shared" si="74"/>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71"/>
        <v/>
      </c>
      <c r="O1103" s="337" t="s">
        <v>19177</v>
      </c>
      <c r="P1103" s="338"/>
      <c r="Q1103" s="339" t="str">
        <f t="shared" si="72"/>
        <v/>
      </c>
      <c r="R1103" s="339" t="b">
        <f t="shared" si="73"/>
        <v>1</v>
      </c>
      <c r="S1103" s="339" t="str">
        <f t="shared" si="74"/>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71"/>
        <v/>
      </c>
      <c r="O1104" s="337" t="s">
        <v>19177</v>
      </c>
      <c r="P1104" s="338"/>
      <c r="Q1104" s="339" t="str">
        <f t="shared" si="72"/>
        <v/>
      </c>
      <c r="R1104" s="339" t="b">
        <f t="shared" si="73"/>
        <v>1</v>
      </c>
      <c r="S1104" s="339" t="str">
        <f t="shared" si="74"/>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71"/>
        <v/>
      </c>
      <c r="O1105" s="337" t="s">
        <v>19177</v>
      </c>
      <c r="P1105" s="338"/>
      <c r="Q1105" s="339" t="str">
        <f t="shared" si="72"/>
        <v/>
      </c>
      <c r="R1105" s="339" t="b">
        <f t="shared" si="73"/>
        <v>1</v>
      </c>
      <c r="S1105" s="339" t="str">
        <f t="shared" si="74"/>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71"/>
        <v/>
      </c>
      <c r="O1106" s="337" t="s">
        <v>19177</v>
      </c>
      <c r="P1106" s="338"/>
      <c r="Q1106" s="339" t="str">
        <f t="shared" si="72"/>
        <v/>
      </c>
      <c r="R1106" s="339" t="b">
        <f t="shared" si="73"/>
        <v>1</v>
      </c>
      <c r="S1106" s="339" t="str">
        <f t="shared" si="74"/>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71"/>
        <v/>
      </c>
      <c r="O1107" s="337" t="s">
        <v>19177</v>
      </c>
      <c r="P1107" s="338"/>
      <c r="Q1107" s="339" t="str">
        <f t="shared" si="72"/>
        <v/>
      </c>
      <c r="R1107" s="339" t="b">
        <f t="shared" si="73"/>
        <v>1</v>
      </c>
      <c r="S1107" s="339" t="str">
        <f t="shared" si="74"/>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71"/>
        <v/>
      </c>
      <c r="O1108" s="337" t="s">
        <v>19177</v>
      </c>
      <c r="P1108" s="338"/>
      <c r="Q1108" s="339" t="str">
        <f t="shared" si="72"/>
        <v/>
      </c>
      <c r="R1108" s="339" t="b">
        <f t="shared" si="73"/>
        <v>1</v>
      </c>
      <c r="S1108" s="339" t="str">
        <f t="shared" si="74"/>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71"/>
        <v/>
      </c>
      <c r="O1109" s="337" t="s">
        <v>19177</v>
      </c>
      <c r="P1109" s="338"/>
      <c r="Q1109" s="339" t="str">
        <f t="shared" si="72"/>
        <v/>
      </c>
      <c r="R1109" s="339" t="b">
        <f t="shared" si="73"/>
        <v>1</v>
      </c>
      <c r="S1109" s="339" t="str">
        <f t="shared" si="74"/>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71"/>
        <v/>
      </c>
      <c r="O1110" s="337" t="s">
        <v>19177</v>
      </c>
      <c r="P1110" s="338"/>
      <c r="Q1110" s="339" t="str">
        <f t="shared" si="72"/>
        <v/>
      </c>
      <c r="R1110" s="339" t="b">
        <f t="shared" si="73"/>
        <v>1</v>
      </c>
      <c r="S1110" s="339" t="str">
        <f t="shared" si="74"/>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71"/>
        <v/>
      </c>
      <c r="O1111" s="337" t="s">
        <v>19177</v>
      </c>
      <c r="P1111" s="338"/>
      <c r="Q1111" s="339" t="str">
        <f t="shared" si="72"/>
        <v/>
      </c>
      <c r="R1111" s="339" t="b">
        <f t="shared" si="73"/>
        <v>1</v>
      </c>
      <c r="S1111" s="339" t="str">
        <f t="shared" si="74"/>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71"/>
        <v/>
      </c>
      <c r="O1112" s="337" t="s">
        <v>19177</v>
      </c>
      <c r="P1112" s="338"/>
      <c r="Q1112" s="339" t="str">
        <f t="shared" si="72"/>
        <v/>
      </c>
      <c r="R1112" s="339" t="b">
        <f t="shared" si="73"/>
        <v>1</v>
      </c>
      <c r="S1112" s="339" t="str">
        <f t="shared" si="74"/>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71"/>
        <v/>
      </c>
      <c r="O1113" s="337" t="s">
        <v>19177</v>
      </c>
      <c r="P1113" s="338"/>
      <c r="Q1113" s="339" t="str">
        <f t="shared" si="72"/>
        <v/>
      </c>
      <c r="R1113" s="339" t="b">
        <f t="shared" si="73"/>
        <v>1</v>
      </c>
      <c r="S1113" s="339" t="str">
        <f t="shared" si="74"/>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71"/>
        <v/>
      </c>
      <c r="O1114" s="337" t="s">
        <v>19177</v>
      </c>
      <c r="P1114" s="338"/>
      <c r="Q1114" s="339" t="str">
        <f t="shared" si="72"/>
        <v/>
      </c>
      <c r="R1114" s="339" t="b">
        <f t="shared" si="73"/>
        <v>1</v>
      </c>
      <c r="S1114" s="339" t="str">
        <f t="shared" si="74"/>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71"/>
        <v/>
      </c>
      <c r="O1115" s="337" t="s">
        <v>19177</v>
      </c>
      <c r="P1115" s="338"/>
      <c r="Q1115" s="339" t="str">
        <f t="shared" si="72"/>
        <v/>
      </c>
      <c r="R1115" s="339" t="b">
        <f t="shared" si="73"/>
        <v>1</v>
      </c>
      <c r="S1115" s="339" t="str">
        <f t="shared" si="74"/>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71"/>
        <v/>
      </c>
      <c r="O1116" s="337" t="s">
        <v>19177</v>
      </c>
      <c r="P1116" s="338"/>
      <c r="Q1116" s="339" t="str">
        <f t="shared" si="72"/>
        <v/>
      </c>
      <c r="R1116" s="339" t="b">
        <f t="shared" si="73"/>
        <v>1</v>
      </c>
      <c r="S1116" s="339" t="str">
        <f t="shared" si="74"/>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71"/>
        <v/>
      </c>
      <c r="O1117" s="337" t="s">
        <v>19177</v>
      </c>
      <c r="P1117" s="338"/>
      <c r="Q1117" s="339" t="str">
        <f t="shared" si="72"/>
        <v/>
      </c>
      <c r="R1117" s="339" t="b">
        <f t="shared" si="73"/>
        <v>1</v>
      </c>
      <c r="S1117" s="339" t="str">
        <f t="shared" si="74"/>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71"/>
        <v/>
      </c>
      <c r="O1118" s="337" t="s">
        <v>19177</v>
      </c>
      <c r="P1118" s="338"/>
      <c r="Q1118" s="339" t="str">
        <f t="shared" si="72"/>
        <v/>
      </c>
      <c r="R1118" s="339" t="b">
        <f t="shared" si="73"/>
        <v>1</v>
      </c>
      <c r="S1118" s="339" t="str">
        <f t="shared" si="74"/>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71"/>
        <v/>
      </c>
      <c r="O1119" s="337" t="s">
        <v>19177</v>
      </c>
      <c r="P1119" s="338"/>
      <c r="Q1119" s="339" t="str">
        <f t="shared" si="72"/>
        <v/>
      </c>
      <c r="R1119" s="339" t="b">
        <f t="shared" si="73"/>
        <v>1</v>
      </c>
      <c r="S1119" s="339" t="str">
        <f t="shared" si="74"/>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71"/>
        <v/>
      </c>
      <c r="O1120" s="337" t="s">
        <v>19177</v>
      </c>
      <c r="P1120" s="338"/>
      <c r="Q1120" s="339" t="str">
        <f t="shared" si="72"/>
        <v/>
      </c>
      <c r="R1120" s="339" t="b">
        <f t="shared" si="73"/>
        <v>1</v>
      </c>
      <c r="S1120" s="339" t="str">
        <f t="shared" si="74"/>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71"/>
        <v/>
      </c>
      <c r="O1121" s="337" t="s">
        <v>19177</v>
      </c>
      <c r="P1121" s="338"/>
      <c r="Q1121" s="339" t="str">
        <f t="shared" si="72"/>
        <v/>
      </c>
      <c r="R1121" s="339" t="b">
        <f t="shared" si="73"/>
        <v>1</v>
      </c>
      <c r="S1121" s="339" t="str">
        <f t="shared" si="74"/>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71"/>
        <v/>
      </c>
      <c r="O1122" s="337" t="s">
        <v>19177</v>
      </c>
      <c r="P1122" s="338"/>
      <c r="Q1122" s="339" t="str">
        <f t="shared" si="72"/>
        <v/>
      </c>
      <c r="R1122" s="339" t="b">
        <f t="shared" si="73"/>
        <v>1</v>
      </c>
      <c r="S1122" s="339" t="str">
        <f t="shared" si="74"/>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71"/>
        <v/>
      </c>
      <c r="O1123" s="337" t="s">
        <v>19177</v>
      </c>
      <c r="P1123" s="338"/>
      <c r="Q1123" s="339" t="str">
        <f t="shared" si="72"/>
        <v/>
      </c>
      <c r="R1123" s="339" t="b">
        <f t="shared" si="73"/>
        <v>1</v>
      </c>
      <c r="S1123" s="339" t="str">
        <f t="shared" si="74"/>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71"/>
        <v/>
      </c>
      <c r="O1124" s="337" t="s">
        <v>19177</v>
      </c>
      <c r="P1124" s="338"/>
      <c r="Q1124" s="339" t="str">
        <f t="shared" si="72"/>
        <v/>
      </c>
      <c r="R1124" s="339" t="b">
        <f t="shared" si="73"/>
        <v>1</v>
      </c>
      <c r="S1124" s="339" t="str">
        <f t="shared" si="74"/>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71"/>
        <v/>
      </c>
      <c r="O1125" s="337" t="s">
        <v>19177</v>
      </c>
      <c r="P1125" s="338"/>
      <c r="Q1125" s="339" t="str">
        <f t="shared" si="72"/>
        <v/>
      </c>
      <c r="R1125" s="339" t="b">
        <f t="shared" si="73"/>
        <v>1</v>
      </c>
      <c r="S1125" s="339" t="str">
        <f t="shared" si="74"/>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71"/>
        <v/>
      </c>
      <c r="O1126" s="337" t="s">
        <v>19177</v>
      </c>
      <c r="P1126" s="338"/>
      <c r="Q1126" s="339" t="str">
        <f t="shared" si="72"/>
        <v/>
      </c>
      <c r="R1126" s="339" t="b">
        <f t="shared" si="73"/>
        <v>1</v>
      </c>
      <c r="S1126" s="339" t="str">
        <f t="shared" si="74"/>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71"/>
        <v/>
      </c>
      <c r="O1127" s="337" t="s">
        <v>19177</v>
      </c>
      <c r="P1127" s="338"/>
      <c r="Q1127" s="339" t="str">
        <f t="shared" si="72"/>
        <v/>
      </c>
      <c r="R1127" s="339" t="b">
        <f t="shared" si="73"/>
        <v>1</v>
      </c>
      <c r="S1127" s="339" t="str">
        <f t="shared" si="74"/>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71"/>
        <v/>
      </c>
      <c r="O1128" s="337" t="s">
        <v>19177</v>
      </c>
      <c r="P1128" s="338"/>
      <c r="Q1128" s="339" t="str">
        <f t="shared" si="72"/>
        <v/>
      </c>
      <c r="R1128" s="339" t="b">
        <f t="shared" si="73"/>
        <v>1</v>
      </c>
      <c r="S1128" s="339" t="str">
        <f t="shared" si="74"/>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71"/>
        <v/>
      </c>
      <c r="O1129" s="337" t="s">
        <v>19177</v>
      </c>
      <c r="P1129" s="338"/>
      <c r="Q1129" s="339" t="str">
        <f t="shared" si="72"/>
        <v/>
      </c>
      <c r="R1129" s="339" t="b">
        <f t="shared" si="73"/>
        <v>1</v>
      </c>
      <c r="S1129" s="339" t="str">
        <f t="shared" si="74"/>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71"/>
        <v/>
      </c>
      <c r="O1130" s="337" t="s">
        <v>19177</v>
      </c>
      <c r="P1130" s="338"/>
      <c r="Q1130" s="339" t="str">
        <f t="shared" si="72"/>
        <v/>
      </c>
      <c r="R1130" s="339" t="b">
        <f t="shared" si="73"/>
        <v>1</v>
      </c>
      <c r="S1130" s="339" t="str">
        <f t="shared" si="74"/>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71"/>
        <v/>
      </c>
      <c r="O1131" s="337" t="s">
        <v>19177</v>
      </c>
      <c r="P1131" s="338"/>
      <c r="Q1131" s="339" t="str">
        <f t="shared" si="72"/>
        <v/>
      </c>
      <c r="R1131" s="339" t="b">
        <f t="shared" si="73"/>
        <v>1</v>
      </c>
      <c r="S1131" s="339" t="str">
        <f t="shared" si="74"/>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71"/>
        <v/>
      </c>
      <c r="O1132" s="337" t="s">
        <v>19177</v>
      </c>
      <c r="P1132" s="338"/>
      <c r="Q1132" s="339" t="str">
        <f t="shared" si="72"/>
        <v/>
      </c>
      <c r="R1132" s="339" t="b">
        <f t="shared" si="73"/>
        <v>1</v>
      </c>
      <c r="S1132" s="339" t="str">
        <f t="shared" si="74"/>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71"/>
        <v/>
      </c>
      <c r="O1133" s="337" t="s">
        <v>19177</v>
      </c>
      <c r="P1133" s="338"/>
      <c r="Q1133" s="339" t="str">
        <f t="shared" si="72"/>
        <v/>
      </c>
      <c r="R1133" s="339" t="b">
        <f t="shared" si="73"/>
        <v>1</v>
      </c>
      <c r="S1133" s="339" t="str">
        <f t="shared" si="74"/>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71"/>
        <v/>
      </c>
      <c r="O1134" s="337" t="s">
        <v>19177</v>
      </c>
      <c r="P1134" s="338"/>
      <c r="Q1134" s="339" t="str">
        <f t="shared" si="72"/>
        <v/>
      </c>
      <c r="R1134" s="339" t="b">
        <f t="shared" si="73"/>
        <v>1</v>
      </c>
      <c r="S1134" s="339" t="str">
        <f t="shared" si="74"/>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71"/>
        <v/>
      </c>
      <c r="O1135" s="337" t="s">
        <v>19177</v>
      </c>
      <c r="P1135" s="338"/>
      <c r="Q1135" s="339" t="str">
        <f t="shared" si="72"/>
        <v/>
      </c>
      <c r="R1135" s="339" t="b">
        <f t="shared" si="73"/>
        <v>1</v>
      </c>
      <c r="S1135" s="339" t="str">
        <f t="shared" si="74"/>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71"/>
        <v/>
      </c>
      <c r="O1136" s="337" t="s">
        <v>19177</v>
      </c>
      <c r="P1136" s="338"/>
      <c r="Q1136" s="339" t="str">
        <f t="shared" si="72"/>
        <v/>
      </c>
      <c r="R1136" s="339" t="b">
        <f t="shared" si="73"/>
        <v>1</v>
      </c>
      <c r="S1136" s="339" t="str">
        <f t="shared" si="74"/>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71"/>
        <v/>
      </c>
      <c r="O1137" s="337" t="s">
        <v>19177</v>
      </c>
      <c r="P1137" s="338"/>
      <c r="Q1137" s="339" t="str">
        <f t="shared" si="72"/>
        <v/>
      </c>
      <c r="R1137" s="339" t="b">
        <f t="shared" si="73"/>
        <v>1</v>
      </c>
      <c r="S1137" s="339" t="str">
        <f t="shared" si="74"/>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71"/>
        <v/>
      </c>
      <c r="O1138" s="337" t="s">
        <v>19177</v>
      </c>
      <c r="P1138" s="338"/>
      <c r="Q1138" s="339" t="str">
        <f t="shared" si="72"/>
        <v/>
      </c>
      <c r="R1138" s="339" t="b">
        <f t="shared" si="73"/>
        <v>1</v>
      </c>
      <c r="S1138" s="339" t="str">
        <f t="shared" si="74"/>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71"/>
        <v/>
      </c>
      <c r="O1139" s="337" t="s">
        <v>19177</v>
      </c>
      <c r="P1139" s="338"/>
      <c r="Q1139" s="339" t="str">
        <f t="shared" si="72"/>
        <v/>
      </c>
      <c r="R1139" s="339" t="b">
        <f t="shared" si="73"/>
        <v>1</v>
      </c>
      <c r="S1139" s="339" t="str">
        <f t="shared" si="74"/>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71"/>
        <v/>
      </c>
      <c r="O1140" s="337" t="s">
        <v>19177</v>
      </c>
      <c r="P1140" s="338"/>
      <c r="Q1140" s="339" t="str">
        <f t="shared" si="72"/>
        <v/>
      </c>
      <c r="R1140" s="339" t="b">
        <f t="shared" si="73"/>
        <v>1</v>
      </c>
      <c r="S1140" s="339" t="str">
        <f t="shared" si="74"/>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71"/>
        <v/>
      </c>
      <c r="O1141" s="337" t="s">
        <v>19177</v>
      </c>
      <c r="P1141" s="338"/>
      <c r="Q1141" s="339" t="str">
        <f t="shared" si="72"/>
        <v/>
      </c>
      <c r="R1141" s="339" t="b">
        <f t="shared" si="73"/>
        <v>1</v>
      </c>
      <c r="S1141" s="339" t="str">
        <f t="shared" si="74"/>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71"/>
        <v/>
      </c>
      <c r="O1142" s="337" t="s">
        <v>19177</v>
      </c>
      <c r="P1142" s="338"/>
      <c r="Q1142" s="339" t="str">
        <f t="shared" si="72"/>
        <v/>
      </c>
      <c r="R1142" s="339" t="b">
        <f t="shared" si="73"/>
        <v>1</v>
      </c>
      <c r="S1142" s="339" t="str">
        <f t="shared" si="74"/>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71"/>
        <v/>
      </c>
      <c r="O1143" s="337" t="s">
        <v>19177</v>
      </c>
      <c r="P1143" s="338"/>
      <c r="Q1143" s="339" t="str">
        <f t="shared" si="72"/>
        <v/>
      </c>
      <c r="R1143" s="339" t="b">
        <f t="shared" si="73"/>
        <v>1</v>
      </c>
      <c r="S1143" s="339" t="str">
        <f t="shared" si="74"/>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71"/>
        <v/>
      </c>
      <c r="O1144" s="337" t="s">
        <v>19177</v>
      </c>
      <c r="P1144" s="338"/>
      <c r="Q1144" s="339" t="str">
        <f t="shared" si="72"/>
        <v/>
      </c>
      <c r="R1144" s="339" t="b">
        <f t="shared" si="73"/>
        <v>1</v>
      </c>
      <c r="S1144" s="339" t="str">
        <f t="shared" si="74"/>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71"/>
        <v/>
      </c>
      <c r="O1145" s="337" t="s">
        <v>19177</v>
      </c>
      <c r="P1145" s="338"/>
      <c r="Q1145" s="339" t="str">
        <f t="shared" si="72"/>
        <v/>
      </c>
      <c r="R1145" s="339" t="b">
        <f t="shared" si="73"/>
        <v>1</v>
      </c>
      <c r="S1145" s="339" t="str">
        <f t="shared" si="74"/>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71"/>
        <v/>
      </c>
      <c r="O1146" s="337" t="s">
        <v>19177</v>
      </c>
      <c r="P1146" s="338"/>
      <c r="Q1146" s="339" t="str">
        <f t="shared" si="72"/>
        <v/>
      </c>
      <c r="R1146" s="339" t="b">
        <f t="shared" si="73"/>
        <v>1</v>
      </c>
      <c r="S1146" s="339" t="str">
        <f t="shared" si="74"/>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71"/>
        <v/>
      </c>
      <c r="O1147" s="337" t="s">
        <v>19177</v>
      </c>
      <c r="P1147" s="338"/>
      <c r="Q1147" s="339" t="str">
        <f t="shared" si="72"/>
        <v/>
      </c>
      <c r="R1147" s="339" t="b">
        <f t="shared" si="73"/>
        <v>1</v>
      </c>
      <c r="S1147" s="339" t="str">
        <f t="shared" si="74"/>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71"/>
        <v/>
      </c>
      <c r="O1148" s="337" t="s">
        <v>19177</v>
      </c>
      <c r="P1148" s="338"/>
      <c r="Q1148" s="339" t="str">
        <f t="shared" si="72"/>
        <v/>
      </c>
      <c r="R1148" s="339" t="b">
        <f t="shared" si="73"/>
        <v>1</v>
      </c>
      <c r="S1148" s="339" t="str">
        <f t="shared" si="74"/>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71"/>
        <v/>
      </c>
      <c r="O1149" s="337" t="s">
        <v>19177</v>
      </c>
      <c r="P1149" s="338"/>
      <c r="Q1149" s="339" t="str">
        <f t="shared" si="72"/>
        <v/>
      </c>
      <c r="R1149" s="339" t="b">
        <f t="shared" si="73"/>
        <v>1</v>
      </c>
      <c r="S1149" s="339" t="str">
        <f t="shared" si="74"/>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71"/>
        <v/>
      </c>
      <c r="O1150" s="337" t="s">
        <v>19177</v>
      </c>
      <c r="P1150" s="338"/>
      <c r="Q1150" s="339" t="str">
        <f t="shared" si="72"/>
        <v/>
      </c>
      <c r="R1150" s="339" t="b">
        <f t="shared" si="73"/>
        <v>1</v>
      </c>
      <c r="S1150" s="339" t="str">
        <f t="shared" si="74"/>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71"/>
        <v/>
      </c>
      <c r="O1151" s="337" t="s">
        <v>19177</v>
      </c>
      <c r="P1151" s="338"/>
      <c r="Q1151" s="339" t="str">
        <f t="shared" si="72"/>
        <v/>
      </c>
      <c r="R1151" s="339" t="b">
        <f t="shared" si="73"/>
        <v>1</v>
      </c>
      <c r="S1151" s="339" t="str">
        <f t="shared" si="74"/>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71"/>
        <v/>
      </c>
      <c r="O1152" s="337" t="s">
        <v>19177</v>
      </c>
      <c r="P1152" s="338"/>
      <c r="Q1152" s="339" t="str">
        <f t="shared" si="72"/>
        <v/>
      </c>
      <c r="R1152" s="339" t="b">
        <f t="shared" si="73"/>
        <v>1</v>
      </c>
      <c r="S1152" s="339" t="str">
        <f t="shared" si="74"/>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71"/>
        <v/>
      </c>
      <c r="O1153" s="337" t="s">
        <v>19177</v>
      </c>
      <c r="P1153" s="338"/>
      <c r="Q1153" s="339" t="str">
        <f t="shared" si="72"/>
        <v/>
      </c>
      <c r="R1153" s="339" t="b">
        <f t="shared" si="73"/>
        <v>1</v>
      </c>
      <c r="S1153" s="339" t="str">
        <f t="shared" si="74"/>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71"/>
        <v/>
      </c>
      <c r="O1154" s="337" t="s">
        <v>19177</v>
      </c>
      <c r="P1154" s="338"/>
      <c r="Q1154" s="339" t="str">
        <f t="shared" si="72"/>
        <v/>
      </c>
      <c r="R1154" s="339" t="b">
        <f t="shared" si="73"/>
        <v>1</v>
      </c>
      <c r="S1154" s="339" t="str">
        <f t="shared" si="74"/>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71"/>
        <v/>
      </c>
      <c r="O1155" s="337" t="s">
        <v>19177</v>
      </c>
      <c r="P1155" s="338"/>
      <c r="Q1155" s="339" t="str">
        <f t="shared" si="72"/>
        <v/>
      </c>
      <c r="R1155" s="339" t="b">
        <f t="shared" si="73"/>
        <v>1</v>
      </c>
      <c r="S1155" s="339" t="str">
        <f t="shared" si="74"/>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71"/>
        <v/>
      </c>
      <c r="O1156" s="337" t="s">
        <v>19177</v>
      </c>
      <c r="P1156" s="338"/>
      <c r="Q1156" s="339" t="str">
        <f t="shared" si="72"/>
        <v/>
      </c>
      <c r="R1156" s="339" t="b">
        <f t="shared" si="73"/>
        <v>1</v>
      </c>
      <c r="S1156" s="339" t="str">
        <f t="shared" si="74"/>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5">IF(A1157="","",IF(ISERROR(MATCH($F1157,CL,0)),"Unknown",INDIRECT("'C'!$A$"&amp;MATCH($F1157,CL,0)+1)))</f>
        <v/>
      </c>
      <c r="O1157" s="337" t="s">
        <v>19177</v>
      </c>
      <c r="P1157" s="338"/>
      <c r="Q1157" s="339" t="str">
        <f t="shared" ref="Q1157:Q1220" si="76">A1157&amp;B1157</f>
        <v/>
      </c>
      <c r="R1157" s="339" t="b">
        <f t="shared" ref="R1157:R1220" si="77">OR(ISBLANK(B1157),ISBLANK(C1157))</f>
        <v>1</v>
      </c>
      <c r="S1157" s="339" t="str">
        <f t="shared" ref="S1157:S1220" si="78">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5"/>
        <v/>
      </c>
      <c r="O1158" s="337" t="s">
        <v>19177</v>
      </c>
      <c r="P1158" s="338"/>
      <c r="Q1158" s="339" t="str">
        <f t="shared" si="76"/>
        <v/>
      </c>
      <c r="R1158" s="339" t="b">
        <f t="shared" si="77"/>
        <v>1</v>
      </c>
      <c r="S1158" s="339" t="str">
        <f t="shared" si="78"/>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5"/>
        <v/>
      </c>
      <c r="O1159" s="337" t="s">
        <v>19177</v>
      </c>
      <c r="P1159" s="338"/>
      <c r="Q1159" s="339" t="str">
        <f t="shared" si="76"/>
        <v/>
      </c>
      <c r="R1159" s="339" t="b">
        <f t="shared" si="77"/>
        <v>1</v>
      </c>
      <c r="S1159" s="339" t="str">
        <f t="shared" si="78"/>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5"/>
        <v/>
      </c>
      <c r="O1160" s="337" t="s">
        <v>19177</v>
      </c>
      <c r="P1160" s="338"/>
      <c r="Q1160" s="339" t="str">
        <f t="shared" si="76"/>
        <v/>
      </c>
      <c r="R1160" s="339" t="b">
        <f t="shared" si="77"/>
        <v>1</v>
      </c>
      <c r="S1160" s="339" t="str">
        <f t="shared" si="78"/>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5"/>
        <v/>
      </c>
      <c r="O1161" s="337" t="s">
        <v>19177</v>
      </c>
      <c r="P1161" s="338"/>
      <c r="Q1161" s="339" t="str">
        <f t="shared" si="76"/>
        <v/>
      </c>
      <c r="R1161" s="339" t="b">
        <f t="shared" si="77"/>
        <v>1</v>
      </c>
      <c r="S1161" s="339" t="str">
        <f t="shared" si="78"/>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5"/>
        <v/>
      </c>
      <c r="O1162" s="337" t="s">
        <v>19177</v>
      </c>
      <c r="P1162" s="338"/>
      <c r="Q1162" s="339" t="str">
        <f t="shared" si="76"/>
        <v/>
      </c>
      <c r="R1162" s="339" t="b">
        <f t="shared" si="77"/>
        <v>1</v>
      </c>
      <c r="S1162" s="339" t="str">
        <f t="shared" si="78"/>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5"/>
        <v/>
      </c>
      <c r="O1163" s="337" t="s">
        <v>19177</v>
      </c>
      <c r="P1163" s="338"/>
      <c r="Q1163" s="339" t="str">
        <f t="shared" si="76"/>
        <v/>
      </c>
      <c r="R1163" s="339" t="b">
        <f t="shared" si="77"/>
        <v>1</v>
      </c>
      <c r="S1163" s="339" t="str">
        <f t="shared" si="78"/>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5"/>
        <v/>
      </c>
      <c r="O1164" s="337" t="s">
        <v>19177</v>
      </c>
      <c r="P1164" s="338"/>
      <c r="Q1164" s="339" t="str">
        <f t="shared" si="76"/>
        <v/>
      </c>
      <c r="R1164" s="339" t="b">
        <f t="shared" si="77"/>
        <v>1</v>
      </c>
      <c r="S1164" s="339" t="str">
        <f t="shared" si="78"/>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5"/>
        <v/>
      </c>
      <c r="O1165" s="337" t="s">
        <v>19177</v>
      </c>
      <c r="P1165" s="338"/>
      <c r="Q1165" s="339" t="str">
        <f t="shared" si="76"/>
        <v/>
      </c>
      <c r="R1165" s="339" t="b">
        <f t="shared" si="77"/>
        <v>1</v>
      </c>
      <c r="S1165" s="339" t="str">
        <f t="shared" si="78"/>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5"/>
        <v/>
      </c>
      <c r="O1166" s="337" t="s">
        <v>19177</v>
      </c>
      <c r="P1166" s="338"/>
      <c r="Q1166" s="339" t="str">
        <f t="shared" si="76"/>
        <v/>
      </c>
      <c r="R1166" s="339" t="b">
        <f t="shared" si="77"/>
        <v>1</v>
      </c>
      <c r="S1166" s="339" t="str">
        <f t="shared" si="78"/>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5"/>
        <v/>
      </c>
      <c r="O1167" s="337" t="s">
        <v>19177</v>
      </c>
      <c r="P1167" s="338"/>
      <c r="Q1167" s="339" t="str">
        <f t="shared" si="76"/>
        <v/>
      </c>
      <c r="R1167" s="339" t="b">
        <f t="shared" si="77"/>
        <v>1</v>
      </c>
      <c r="S1167" s="339" t="str">
        <f t="shared" si="78"/>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5"/>
        <v/>
      </c>
      <c r="O1168" s="337" t="s">
        <v>19177</v>
      </c>
      <c r="P1168" s="338"/>
      <c r="Q1168" s="339" t="str">
        <f t="shared" si="76"/>
        <v/>
      </c>
      <c r="R1168" s="339" t="b">
        <f t="shared" si="77"/>
        <v>1</v>
      </c>
      <c r="S1168" s="339" t="str">
        <f t="shared" si="78"/>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5"/>
        <v/>
      </c>
      <c r="O1169" s="337" t="s">
        <v>19177</v>
      </c>
      <c r="P1169" s="338"/>
      <c r="Q1169" s="339" t="str">
        <f t="shared" si="76"/>
        <v/>
      </c>
      <c r="R1169" s="339" t="b">
        <f t="shared" si="77"/>
        <v>1</v>
      </c>
      <c r="S1169" s="339" t="str">
        <f t="shared" si="78"/>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5"/>
        <v/>
      </c>
      <c r="O1170" s="337" t="s">
        <v>19177</v>
      </c>
      <c r="P1170" s="338"/>
      <c r="Q1170" s="339" t="str">
        <f t="shared" si="76"/>
        <v/>
      </c>
      <c r="R1170" s="339" t="b">
        <f t="shared" si="77"/>
        <v>1</v>
      </c>
      <c r="S1170" s="339" t="str">
        <f t="shared" si="78"/>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5"/>
        <v/>
      </c>
      <c r="O1171" s="337" t="s">
        <v>19177</v>
      </c>
      <c r="P1171" s="338"/>
      <c r="Q1171" s="339" t="str">
        <f t="shared" si="76"/>
        <v/>
      </c>
      <c r="R1171" s="339" t="b">
        <f t="shared" si="77"/>
        <v>1</v>
      </c>
      <c r="S1171" s="339" t="str">
        <f t="shared" si="78"/>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5"/>
        <v/>
      </c>
      <c r="O1172" s="337" t="s">
        <v>19177</v>
      </c>
      <c r="P1172" s="338"/>
      <c r="Q1172" s="339" t="str">
        <f t="shared" si="76"/>
        <v/>
      </c>
      <c r="R1172" s="339" t="b">
        <f t="shared" si="77"/>
        <v>1</v>
      </c>
      <c r="S1172" s="339" t="str">
        <f t="shared" si="78"/>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5"/>
        <v/>
      </c>
      <c r="O1173" s="337" t="s">
        <v>19177</v>
      </c>
      <c r="P1173" s="338"/>
      <c r="Q1173" s="339" t="str">
        <f t="shared" si="76"/>
        <v/>
      </c>
      <c r="R1173" s="339" t="b">
        <f t="shared" si="77"/>
        <v>1</v>
      </c>
      <c r="S1173" s="339" t="str">
        <f t="shared" si="78"/>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5"/>
        <v/>
      </c>
      <c r="O1174" s="337" t="s">
        <v>19177</v>
      </c>
      <c r="P1174" s="338"/>
      <c r="Q1174" s="339" t="str">
        <f t="shared" si="76"/>
        <v/>
      </c>
      <c r="R1174" s="339" t="b">
        <f t="shared" si="77"/>
        <v>1</v>
      </c>
      <c r="S1174" s="339" t="str">
        <f t="shared" si="78"/>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5"/>
        <v/>
      </c>
      <c r="O1175" s="337" t="s">
        <v>19177</v>
      </c>
      <c r="P1175" s="338"/>
      <c r="Q1175" s="339" t="str">
        <f t="shared" si="76"/>
        <v/>
      </c>
      <c r="R1175" s="339" t="b">
        <f t="shared" si="77"/>
        <v>1</v>
      </c>
      <c r="S1175" s="339" t="str">
        <f t="shared" si="78"/>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5"/>
        <v/>
      </c>
      <c r="O1176" s="337" t="s">
        <v>19177</v>
      </c>
      <c r="P1176" s="338"/>
      <c r="Q1176" s="339" t="str">
        <f t="shared" si="76"/>
        <v/>
      </c>
      <c r="R1176" s="339" t="b">
        <f t="shared" si="77"/>
        <v>1</v>
      </c>
      <c r="S1176" s="339" t="str">
        <f t="shared" si="78"/>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5"/>
        <v/>
      </c>
      <c r="O1177" s="337" t="s">
        <v>19177</v>
      </c>
      <c r="P1177" s="338"/>
      <c r="Q1177" s="339" t="str">
        <f t="shared" si="76"/>
        <v/>
      </c>
      <c r="R1177" s="339" t="b">
        <f t="shared" si="77"/>
        <v>1</v>
      </c>
      <c r="S1177" s="339" t="str">
        <f t="shared" si="78"/>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5"/>
        <v/>
      </c>
      <c r="O1178" s="337" t="s">
        <v>19177</v>
      </c>
      <c r="P1178" s="338"/>
      <c r="Q1178" s="339" t="str">
        <f t="shared" si="76"/>
        <v/>
      </c>
      <c r="R1178" s="339" t="b">
        <f t="shared" si="77"/>
        <v>1</v>
      </c>
      <c r="S1178" s="339" t="str">
        <f t="shared" si="78"/>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5"/>
        <v/>
      </c>
      <c r="O1179" s="337" t="s">
        <v>19177</v>
      </c>
      <c r="P1179" s="338"/>
      <c r="Q1179" s="339" t="str">
        <f t="shared" si="76"/>
        <v/>
      </c>
      <c r="R1179" s="339" t="b">
        <f t="shared" si="77"/>
        <v>1</v>
      </c>
      <c r="S1179" s="339" t="str">
        <f t="shared" si="78"/>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5"/>
        <v/>
      </c>
      <c r="O1180" s="337" t="s">
        <v>19177</v>
      </c>
      <c r="P1180" s="338"/>
      <c r="Q1180" s="339" t="str">
        <f t="shared" si="76"/>
        <v/>
      </c>
      <c r="R1180" s="339" t="b">
        <f t="shared" si="77"/>
        <v>1</v>
      </c>
      <c r="S1180" s="339" t="str">
        <f t="shared" si="78"/>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5"/>
        <v/>
      </c>
      <c r="O1181" s="337" t="s">
        <v>19177</v>
      </c>
      <c r="P1181" s="338"/>
      <c r="Q1181" s="339" t="str">
        <f t="shared" si="76"/>
        <v/>
      </c>
      <c r="R1181" s="339" t="b">
        <f t="shared" si="77"/>
        <v>1</v>
      </c>
      <c r="S1181" s="339" t="str">
        <f t="shared" si="78"/>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5"/>
        <v/>
      </c>
      <c r="O1182" s="337" t="s">
        <v>19177</v>
      </c>
      <c r="P1182" s="338"/>
      <c r="Q1182" s="339" t="str">
        <f t="shared" si="76"/>
        <v/>
      </c>
      <c r="R1182" s="339" t="b">
        <f t="shared" si="77"/>
        <v>1</v>
      </c>
      <c r="S1182" s="339" t="str">
        <f t="shared" si="78"/>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5"/>
        <v/>
      </c>
      <c r="O1183" s="337" t="s">
        <v>19177</v>
      </c>
      <c r="P1183" s="338"/>
      <c r="Q1183" s="339" t="str">
        <f t="shared" si="76"/>
        <v/>
      </c>
      <c r="R1183" s="339" t="b">
        <f t="shared" si="77"/>
        <v>1</v>
      </c>
      <c r="S1183" s="339" t="str">
        <f t="shared" si="78"/>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5"/>
        <v/>
      </c>
      <c r="O1184" s="337" t="s">
        <v>19177</v>
      </c>
      <c r="P1184" s="338"/>
      <c r="Q1184" s="339" t="str">
        <f t="shared" si="76"/>
        <v/>
      </c>
      <c r="R1184" s="339" t="b">
        <f t="shared" si="77"/>
        <v>1</v>
      </c>
      <c r="S1184" s="339" t="str">
        <f t="shared" si="78"/>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5"/>
        <v/>
      </c>
      <c r="O1185" s="337" t="s">
        <v>19177</v>
      </c>
      <c r="P1185" s="338"/>
      <c r="Q1185" s="339" t="str">
        <f t="shared" si="76"/>
        <v/>
      </c>
      <c r="R1185" s="339" t="b">
        <f t="shared" si="77"/>
        <v>1</v>
      </c>
      <c r="S1185" s="339" t="str">
        <f t="shared" si="78"/>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5"/>
        <v/>
      </c>
      <c r="O1186" s="337" t="s">
        <v>19177</v>
      </c>
      <c r="P1186" s="338"/>
      <c r="Q1186" s="339" t="str">
        <f t="shared" si="76"/>
        <v/>
      </c>
      <c r="R1186" s="339" t="b">
        <f t="shared" si="77"/>
        <v>1</v>
      </c>
      <c r="S1186" s="339" t="str">
        <f t="shared" si="78"/>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5"/>
        <v/>
      </c>
      <c r="O1187" s="337" t="s">
        <v>19177</v>
      </c>
      <c r="P1187" s="338"/>
      <c r="Q1187" s="339" t="str">
        <f t="shared" si="76"/>
        <v/>
      </c>
      <c r="R1187" s="339" t="b">
        <f t="shared" si="77"/>
        <v>1</v>
      </c>
      <c r="S1187" s="339" t="str">
        <f t="shared" si="78"/>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5"/>
        <v/>
      </c>
      <c r="O1188" s="337" t="s">
        <v>19177</v>
      </c>
      <c r="P1188" s="338"/>
      <c r="Q1188" s="339" t="str">
        <f t="shared" si="76"/>
        <v/>
      </c>
      <c r="R1188" s="339" t="b">
        <f t="shared" si="77"/>
        <v>1</v>
      </c>
      <c r="S1188" s="339" t="str">
        <f t="shared" si="78"/>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5"/>
        <v/>
      </c>
      <c r="O1189" s="337" t="s">
        <v>19177</v>
      </c>
      <c r="P1189" s="338"/>
      <c r="Q1189" s="339" t="str">
        <f t="shared" si="76"/>
        <v/>
      </c>
      <c r="R1189" s="339" t="b">
        <f t="shared" si="77"/>
        <v>1</v>
      </c>
      <c r="S1189" s="339" t="str">
        <f t="shared" si="78"/>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5"/>
        <v/>
      </c>
      <c r="O1190" s="337" t="s">
        <v>19177</v>
      </c>
      <c r="P1190" s="338"/>
      <c r="Q1190" s="339" t="str">
        <f t="shared" si="76"/>
        <v/>
      </c>
      <c r="R1190" s="339" t="b">
        <f t="shared" si="77"/>
        <v>1</v>
      </c>
      <c r="S1190" s="339" t="str">
        <f t="shared" si="78"/>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5"/>
        <v/>
      </c>
      <c r="O1191" s="337" t="s">
        <v>19177</v>
      </c>
      <c r="P1191" s="338"/>
      <c r="Q1191" s="339" t="str">
        <f t="shared" si="76"/>
        <v/>
      </c>
      <c r="R1191" s="339" t="b">
        <f t="shared" si="77"/>
        <v>1</v>
      </c>
      <c r="S1191" s="339" t="str">
        <f t="shared" si="78"/>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5"/>
        <v/>
      </c>
      <c r="O1192" s="337" t="s">
        <v>19177</v>
      </c>
      <c r="P1192" s="338"/>
      <c r="Q1192" s="339" t="str">
        <f t="shared" si="76"/>
        <v/>
      </c>
      <c r="R1192" s="339" t="b">
        <f t="shared" si="77"/>
        <v>1</v>
      </c>
      <c r="S1192" s="339" t="str">
        <f t="shared" si="78"/>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5"/>
        <v/>
      </c>
      <c r="O1193" s="337" t="s">
        <v>19177</v>
      </c>
      <c r="P1193" s="338"/>
      <c r="Q1193" s="339" t="str">
        <f t="shared" si="76"/>
        <v/>
      </c>
      <c r="R1193" s="339" t="b">
        <f t="shared" si="77"/>
        <v>1</v>
      </c>
      <c r="S1193" s="339" t="str">
        <f t="shared" si="78"/>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5"/>
        <v/>
      </c>
      <c r="O1194" s="337" t="s">
        <v>19177</v>
      </c>
      <c r="P1194" s="338"/>
      <c r="Q1194" s="339" t="str">
        <f t="shared" si="76"/>
        <v/>
      </c>
      <c r="R1194" s="339" t="b">
        <f t="shared" si="77"/>
        <v>1</v>
      </c>
      <c r="S1194" s="339" t="str">
        <f t="shared" si="78"/>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5"/>
        <v/>
      </c>
      <c r="O1195" s="337" t="s">
        <v>19177</v>
      </c>
      <c r="P1195" s="338"/>
      <c r="Q1195" s="339" t="str">
        <f t="shared" si="76"/>
        <v/>
      </c>
      <c r="R1195" s="339" t="b">
        <f t="shared" si="77"/>
        <v>1</v>
      </c>
      <c r="S1195" s="339" t="str">
        <f t="shared" si="78"/>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5"/>
        <v/>
      </c>
      <c r="O1196" s="337" t="s">
        <v>19177</v>
      </c>
      <c r="P1196" s="338"/>
      <c r="Q1196" s="339" t="str">
        <f t="shared" si="76"/>
        <v/>
      </c>
      <c r="R1196" s="339" t="b">
        <f t="shared" si="77"/>
        <v>1</v>
      </c>
      <c r="S1196" s="339" t="str">
        <f t="shared" si="78"/>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5"/>
        <v/>
      </c>
      <c r="O1197" s="337" t="s">
        <v>19177</v>
      </c>
      <c r="P1197" s="338"/>
      <c r="Q1197" s="339" t="str">
        <f t="shared" si="76"/>
        <v/>
      </c>
      <c r="R1197" s="339" t="b">
        <f t="shared" si="77"/>
        <v>1</v>
      </c>
      <c r="S1197" s="339" t="str">
        <f t="shared" si="78"/>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5"/>
        <v/>
      </c>
      <c r="O1198" s="337" t="s">
        <v>19177</v>
      </c>
      <c r="P1198" s="338"/>
      <c r="Q1198" s="339" t="str">
        <f t="shared" si="76"/>
        <v/>
      </c>
      <c r="R1198" s="339" t="b">
        <f t="shared" si="77"/>
        <v>1</v>
      </c>
      <c r="S1198" s="339" t="str">
        <f t="shared" si="78"/>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5"/>
        <v/>
      </c>
      <c r="O1199" s="337" t="s">
        <v>19177</v>
      </c>
      <c r="P1199" s="338"/>
      <c r="Q1199" s="339" t="str">
        <f t="shared" si="76"/>
        <v/>
      </c>
      <c r="R1199" s="339" t="b">
        <f t="shared" si="77"/>
        <v>1</v>
      </c>
      <c r="S1199" s="339" t="str">
        <f t="shared" si="78"/>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5"/>
        <v/>
      </c>
      <c r="O1200" s="337" t="s">
        <v>19177</v>
      </c>
      <c r="P1200" s="338"/>
      <c r="Q1200" s="339" t="str">
        <f t="shared" si="76"/>
        <v/>
      </c>
      <c r="R1200" s="339" t="b">
        <f t="shared" si="77"/>
        <v>1</v>
      </c>
      <c r="S1200" s="339" t="str">
        <f t="shared" si="78"/>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5"/>
        <v/>
      </c>
      <c r="O1201" s="337" t="s">
        <v>19177</v>
      </c>
      <c r="P1201" s="338"/>
      <c r="Q1201" s="339" t="str">
        <f t="shared" si="76"/>
        <v/>
      </c>
      <c r="R1201" s="339" t="b">
        <f t="shared" si="77"/>
        <v>1</v>
      </c>
      <c r="S1201" s="339" t="str">
        <f t="shared" si="78"/>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5"/>
        <v/>
      </c>
      <c r="O1202" s="337" t="s">
        <v>19177</v>
      </c>
      <c r="P1202" s="338"/>
      <c r="Q1202" s="339" t="str">
        <f t="shared" si="76"/>
        <v/>
      </c>
      <c r="R1202" s="339" t="b">
        <f t="shared" si="77"/>
        <v>1</v>
      </c>
      <c r="S1202" s="339" t="str">
        <f t="shared" si="78"/>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5"/>
        <v/>
      </c>
      <c r="O1203" s="337" t="s">
        <v>19177</v>
      </c>
      <c r="P1203" s="338"/>
      <c r="Q1203" s="339" t="str">
        <f t="shared" si="76"/>
        <v/>
      </c>
      <c r="R1203" s="339" t="b">
        <f t="shared" si="77"/>
        <v>1</v>
      </c>
      <c r="S1203" s="339" t="str">
        <f t="shared" si="78"/>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5"/>
        <v/>
      </c>
      <c r="O1204" s="337" t="s">
        <v>19177</v>
      </c>
      <c r="P1204" s="338"/>
      <c r="Q1204" s="339" t="str">
        <f t="shared" si="76"/>
        <v/>
      </c>
      <c r="R1204" s="339" t="b">
        <f t="shared" si="77"/>
        <v>1</v>
      </c>
      <c r="S1204" s="339" t="str">
        <f t="shared" si="78"/>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5"/>
        <v/>
      </c>
      <c r="O1205" s="337" t="s">
        <v>19177</v>
      </c>
      <c r="P1205" s="338"/>
      <c r="Q1205" s="339" t="str">
        <f t="shared" si="76"/>
        <v/>
      </c>
      <c r="R1205" s="339" t="b">
        <f t="shared" si="77"/>
        <v>1</v>
      </c>
      <c r="S1205" s="339" t="str">
        <f t="shared" si="78"/>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5"/>
        <v/>
      </c>
      <c r="O1206" s="337" t="s">
        <v>19177</v>
      </c>
      <c r="P1206" s="338"/>
      <c r="Q1206" s="339" t="str">
        <f t="shared" si="76"/>
        <v/>
      </c>
      <c r="R1206" s="339" t="b">
        <f t="shared" si="77"/>
        <v>1</v>
      </c>
      <c r="S1206" s="339" t="str">
        <f t="shared" si="78"/>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5"/>
        <v/>
      </c>
      <c r="O1207" s="337" t="s">
        <v>19177</v>
      </c>
      <c r="P1207" s="338"/>
      <c r="Q1207" s="339" t="str">
        <f t="shared" si="76"/>
        <v/>
      </c>
      <c r="R1207" s="339" t="b">
        <f t="shared" si="77"/>
        <v>1</v>
      </c>
      <c r="S1207" s="339" t="str">
        <f t="shared" si="78"/>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5"/>
        <v/>
      </c>
      <c r="O1208" s="337" t="s">
        <v>19177</v>
      </c>
      <c r="P1208" s="338"/>
      <c r="Q1208" s="339" t="str">
        <f t="shared" si="76"/>
        <v/>
      </c>
      <c r="R1208" s="339" t="b">
        <f t="shared" si="77"/>
        <v>1</v>
      </c>
      <c r="S1208" s="339" t="str">
        <f t="shared" si="78"/>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5"/>
        <v/>
      </c>
      <c r="O1209" s="337" t="s">
        <v>19177</v>
      </c>
      <c r="P1209" s="338"/>
      <c r="Q1209" s="339" t="str">
        <f t="shared" si="76"/>
        <v/>
      </c>
      <c r="R1209" s="339" t="b">
        <f t="shared" si="77"/>
        <v>1</v>
      </c>
      <c r="S1209" s="339" t="str">
        <f t="shared" si="78"/>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5"/>
        <v/>
      </c>
      <c r="O1210" s="337" t="s">
        <v>19177</v>
      </c>
      <c r="P1210" s="338"/>
      <c r="Q1210" s="339" t="str">
        <f t="shared" si="76"/>
        <v/>
      </c>
      <c r="R1210" s="339" t="b">
        <f t="shared" si="77"/>
        <v>1</v>
      </c>
      <c r="S1210" s="339" t="str">
        <f t="shared" si="78"/>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5"/>
        <v/>
      </c>
      <c r="O1211" s="337" t="s">
        <v>19177</v>
      </c>
      <c r="P1211" s="338"/>
      <c r="Q1211" s="339" t="str">
        <f t="shared" si="76"/>
        <v/>
      </c>
      <c r="R1211" s="339" t="b">
        <f t="shared" si="77"/>
        <v>1</v>
      </c>
      <c r="S1211" s="339" t="str">
        <f t="shared" si="78"/>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5"/>
        <v/>
      </c>
      <c r="O1212" s="337" t="s">
        <v>19177</v>
      </c>
      <c r="P1212" s="338"/>
      <c r="Q1212" s="339" t="str">
        <f t="shared" si="76"/>
        <v/>
      </c>
      <c r="R1212" s="339" t="b">
        <f t="shared" si="77"/>
        <v>1</v>
      </c>
      <c r="S1212" s="339" t="str">
        <f t="shared" si="78"/>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5"/>
        <v/>
      </c>
      <c r="O1213" s="337" t="s">
        <v>19177</v>
      </c>
      <c r="P1213" s="338"/>
      <c r="Q1213" s="339" t="str">
        <f t="shared" si="76"/>
        <v/>
      </c>
      <c r="R1213" s="339" t="b">
        <f t="shared" si="77"/>
        <v>1</v>
      </c>
      <c r="S1213" s="339" t="str">
        <f t="shared" si="78"/>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5"/>
        <v/>
      </c>
      <c r="O1214" s="337" t="s">
        <v>19177</v>
      </c>
      <c r="P1214" s="338"/>
      <c r="Q1214" s="339" t="str">
        <f t="shared" si="76"/>
        <v/>
      </c>
      <c r="R1214" s="339" t="b">
        <f t="shared" si="77"/>
        <v>1</v>
      </c>
      <c r="S1214" s="339" t="str">
        <f t="shared" si="78"/>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5"/>
        <v/>
      </c>
      <c r="O1215" s="337" t="s">
        <v>19177</v>
      </c>
      <c r="P1215" s="338"/>
      <c r="Q1215" s="339" t="str">
        <f t="shared" si="76"/>
        <v/>
      </c>
      <c r="R1215" s="339" t="b">
        <f t="shared" si="77"/>
        <v>1</v>
      </c>
      <c r="S1215" s="339" t="str">
        <f t="shared" si="78"/>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5"/>
        <v/>
      </c>
      <c r="O1216" s="337" t="s">
        <v>19177</v>
      </c>
      <c r="P1216" s="338"/>
      <c r="Q1216" s="339" t="str">
        <f t="shared" si="76"/>
        <v/>
      </c>
      <c r="R1216" s="339" t="b">
        <f t="shared" si="77"/>
        <v>1</v>
      </c>
      <c r="S1216" s="339" t="str">
        <f t="shared" si="78"/>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5"/>
        <v/>
      </c>
      <c r="O1217" s="337" t="s">
        <v>19177</v>
      </c>
      <c r="P1217" s="338"/>
      <c r="Q1217" s="339" t="str">
        <f t="shared" si="76"/>
        <v/>
      </c>
      <c r="R1217" s="339" t="b">
        <f t="shared" si="77"/>
        <v>1</v>
      </c>
      <c r="S1217" s="339" t="str">
        <f t="shared" si="78"/>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5"/>
        <v/>
      </c>
      <c r="O1218" s="337" t="s">
        <v>19177</v>
      </c>
      <c r="P1218" s="338"/>
      <c r="Q1218" s="339" t="str">
        <f t="shared" si="76"/>
        <v/>
      </c>
      <c r="R1218" s="339" t="b">
        <f t="shared" si="77"/>
        <v>1</v>
      </c>
      <c r="S1218" s="339" t="str">
        <f t="shared" si="78"/>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5"/>
        <v/>
      </c>
      <c r="O1219" s="337" t="s">
        <v>19177</v>
      </c>
      <c r="P1219" s="338"/>
      <c r="Q1219" s="339" t="str">
        <f t="shared" si="76"/>
        <v/>
      </c>
      <c r="R1219" s="339" t="b">
        <f t="shared" si="77"/>
        <v>1</v>
      </c>
      <c r="S1219" s="339" t="str">
        <f t="shared" si="78"/>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5"/>
        <v/>
      </c>
      <c r="O1220" s="337" t="s">
        <v>19177</v>
      </c>
      <c r="P1220" s="338"/>
      <c r="Q1220" s="339" t="str">
        <f t="shared" si="76"/>
        <v/>
      </c>
      <c r="R1220" s="339" t="b">
        <f t="shared" si="77"/>
        <v>1</v>
      </c>
      <c r="S1220" s="339" t="str">
        <f t="shared" si="78"/>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9">IF(A1221="","",IF(ISERROR(MATCH($F1221,CL,0)),"Unknown",INDIRECT("'C'!$A$"&amp;MATCH($F1221,CL,0)+1)))</f>
        <v/>
      </c>
      <c r="O1221" s="337" t="s">
        <v>19177</v>
      </c>
      <c r="P1221" s="338"/>
      <c r="Q1221" s="339" t="str">
        <f t="shared" ref="Q1221:Q1284" si="80">A1221&amp;B1221</f>
        <v/>
      </c>
      <c r="R1221" s="339" t="b">
        <f t="shared" ref="R1221:R1284" si="81">OR(ISBLANK(B1221),ISBLANK(C1221))</f>
        <v>1</v>
      </c>
      <c r="S1221" s="339" t="str">
        <f t="shared" ref="S1221:S1284" si="82">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9"/>
        <v/>
      </c>
      <c r="O1222" s="337" t="s">
        <v>19177</v>
      </c>
      <c r="P1222" s="338"/>
      <c r="Q1222" s="339" t="str">
        <f t="shared" si="80"/>
        <v/>
      </c>
      <c r="R1222" s="339" t="b">
        <f t="shared" si="81"/>
        <v>1</v>
      </c>
      <c r="S1222" s="339" t="str">
        <f t="shared" si="82"/>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9"/>
        <v/>
      </c>
      <c r="O1223" s="337" t="s">
        <v>19177</v>
      </c>
      <c r="P1223" s="338"/>
      <c r="Q1223" s="339" t="str">
        <f t="shared" si="80"/>
        <v/>
      </c>
      <c r="R1223" s="339" t="b">
        <f t="shared" si="81"/>
        <v>1</v>
      </c>
      <c r="S1223" s="339" t="str">
        <f t="shared" si="82"/>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9"/>
        <v/>
      </c>
      <c r="O1224" s="337" t="s">
        <v>19177</v>
      </c>
      <c r="P1224" s="338"/>
      <c r="Q1224" s="339" t="str">
        <f t="shared" si="80"/>
        <v/>
      </c>
      <c r="R1224" s="339" t="b">
        <f t="shared" si="81"/>
        <v>1</v>
      </c>
      <c r="S1224" s="339" t="str">
        <f t="shared" si="82"/>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9"/>
        <v/>
      </c>
      <c r="O1225" s="337" t="s">
        <v>19177</v>
      </c>
      <c r="P1225" s="338"/>
      <c r="Q1225" s="339" t="str">
        <f t="shared" si="80"/>
        <v/>
      </c>
      <c r="R1225" s="339" t="b">
        <f t="shared" si="81"/>
        <v>1</v>
      </c>
      <c r="S1225" s="339" t="str">
        <f t="shared" si="82"/>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9"/>
        <v/>
      </c>
      <c r="O1226" s="337" t="s">
        <v>19177</v>
      </c>
      <c r="P1226" s="338"/>
      <c r="Q1226" s="339" t="str">
        <f t="shared" si="80"/>
        <v/>
      </c>
      <c r="R1226" s="339" t="b">
        <f t="shared" si="81"/>
        <v>1</v>
      </c>
      <c r="S1226" s="339" t="str">
        <f t="shared" si="82"/>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9"/>
        <v/>
      </c>
      <c r="O1227" s="337" t="s">
        <v>19177</v>
      </c>
      <c r="P1227" s="338"/>
      <c r="Q1227" s="339" t="str">
        <f t="shared" si="80"/>
        <v/>
      </c>
      <c r="R1227" s="339" t="b">
        <f t="shared" si="81"/>
        <v>1</v>
      </c>
      <c r="S1227" s="339" t="str">
        <f t="shared" si="82"/>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9"/>
        <v/>
      </c>
      <c r="O1228" s="337" t="s">
        <v>19177</v>
      </c>
      <c r="P1228" s="338"/>
      <c r="Q1228" s="339" t="str">
        <f t="shared" si="80"/>
        <v/>
      </c>
      <c r="R1228" s="339" t="b">
        <f t="shared" si="81"/>
        <v>1</v>
      </c>
      <c r="S1228" s="339" t="str">
        <f t="shared" si="82"/>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9"/>
        <v/>
      </c>
      <c r="O1229" s="337" t="s">
        <v>19177</v>
      </c>
      <c r="P1229" s="338"/>
      <c r="Q1229" s="339" t="str">
        <f t="shared" si="80"/>
        <v/>
      </c>
      <c r="R1229" s="339" t="b">
        <f t="shared" si="81"/>
        <v>1</v>
      </c>
      <c r="S1229" s="339" t="str">
        <f t="shared" si="82"/>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9"/>
        <v/>
      </c>
      <c r="O1230" s="337" t="s">
        <v>19177</v>
      </c>
      <c r="P1230" s="338"/>
      <c r="Q1230" s="339" t="str">
        <f t="shared" si="80"/>
        <v/>
      </c>
      <c r="R1230" s="339" t="b">
        <f t="shared" si="81"/>
        <v>1</v>
      </c>
      <c r="S1230" s="339" t="str">
        <f t="shared" si="82"/>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9"/>
        <v/>
      </c>
      <c r="O1231" s="337" t="s">
        <v>19177</v>
      </c>
      <c r="P1231" s="338"/>
      <c r="Q1231" s="339" t="str">
        <f t="shared" si="80"/>
        <v/>
      </c>
      <c r="R1231" s="339" t="b">
        <f t="shared" si="81"/>
        <v>1</v>
      </c>
      <c r="S1231" s="339" t="str">
        <f t="shared" si="82"/>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9"/>
        <v/>
      </c>
      <c r="O1232" s="337" t="s">
        <v>19177</v>
      </c>
      <c r="P1232" s="338"/>
      <c r="Q1232" s="339" t="str">
        <f t="shared" si="80"/>
        <v/>
      </c>
      <c r="R1232" s="339" t="b">
        <f t="shared" si="81"/>
        <v>1</v>
      </c>
      <c r="S1232" s="339" t="str">
        <f t="shared" si="82"/>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9"/>
        <v/>
      </c>
      <c r="O1233" s="337" t="s">
        <v>19177</v>
      </c>
      <c r="P1233" s="338"/>
      <c r="Q1233" s="339" t="str">
        <f t="shared" si="80"/>
        <v/>
      </c>
      <c r="R1233" s="339" t="b">
        <f t="shared" si="81"/>
        <v>1</v>
      </c>
      <c r="S1233" s="339" t="str">
        <f t="shared" si="82"/>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9"/>
        <v/>
      </c>
      <c r="O1234" s="337" t="s">
        <v>19177</v>
      </c>
      <c r="P1234" s="338"/>
      <c r="Q1234" s="339" t="str">
        <f t="shared" si="80"/>
        <v/>
      </c>
      <c r="R1234" s="339" t="b">
        <f t="shared" si="81"/>
        <v>1</v>
      </c>
      <c r="S1234" s="339" t="str">
        <f t="shared" si="82"/>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9"/>
        <v/>
      </c>
      <c r="O1235" s="337" t="s">
        <v>19177</v>
      </c>
      <c r="P1235" s="338"/>
      <c r="Q1235" s="339" t="str">
        <f t="shared" si="80"/>
        <v/>
      </c>
      <c r="R1235" s="339" t="b">
        <f t="shared" si="81"/>
        <v>1</v>
      </c>
      <c r="S1235" s="339" t="str">
        <f t="shared" si="82"/>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9"/>
        <v/>
      </c>
      <c r="O1236" s="337" t="s">
        <v>19177</v>
      </c>
      <c r="P1236" s="338"/>
      <c r="Q1236" s="339" t="str">
        <f t="shared" si="80"/>
        <v/>
      </c>
      <c r="R1236" s="339" t="b">
        <f t="shared" si="81"/>
        <v>1</v>
      </c>
      <c r="S1236" s="339" t="str">
        <f t="shared" si="82"/>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9"/>
        <v/>
      </c>
      <c r="O1237" s="337" t="s">
        <v>19177</v>
      </c>
      <c r="P1237" s="338"/>
      <c r="Q1237" s="339" t="str">
        <f t="shared" si="80"/>
        <v/>
      </c>
      <c r="R1237" s="339" t="b">
        <f t="shared" si="81"/>
        <v>1</v>
      </c>
      <c r="S1237" s="339" t="str">
        <f t="shared" si="82"/>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9"/>
        <v/>
      </c>
      <c r="O1238" s="337" t="s">
        <v>19177</v>
      </c>
      <c r="P1238" s="338"/>
      <c r="Q1238" s="339" t="str">
        <f t="shared" si="80"/>
        <v/>
      </c>
      <c r="R1238" s="339" t="b">
        <f t="shared" si="81"/>
        <v>1</v>
      </c>
      <c r="S1238" s="339" t="str">
        <f t="shared" si="82"/>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9"/>
        <v/>
      </c>
      <c r="O1239" s="337" t="s">
        <v>19177</v>
      </c>
      <c r="P1239" s="338"/>
      <c r="Q1239" s="339" t="str">
        <f t="shared" si="80"/>
        <v/>
      </c>
      <c r="R1239" s="339" t="b">
        <f t="shared" si="81"/>
        <v>1</v>
      </c>
      <c r="S1239" s="339" t="str">
        <f t="shared" si="82"/>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9"/>
        <v/>
      </c>
      <c r="O1240" s="337" t="s">
        <v>19177</v>
      </c>
      <c r="P1240" s="338"/>
      <c r="Q1240" s="339" t="str">
        <f t="shared" si="80"/>
        <v/>
      </c>
      <c r="R1240" s="339" t="b">
        <f t="shared" si="81"/>
        <v>1</v>
      </c>
      <c r="S1240" s="339" t="str">
        <f t="shared" si="82"/>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9"/>
        <v/>
      </c>
      <c r="O1241" s="337" t="s">
        <v>19177</v>
      </c>
      <c r="P1241" s="338"/>
      <c r="Q1241" s="339" t="str">
        <f t="shared" si="80"/>
        <v/>
      </c>
      <c r="R1241" s="339" t="b">
        <f t="shared" si="81"/>
        <v>1</v>
      </c>
      <c r="S1241" s="339" t="str">
        <f t="shared" si="82"/>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9"/>
        <v/>
      </c>
      <c r="O1242" s="337" t="s">
        <v>19177</v>
      </c>
      <c r="P1242" s="338"/>
      <c r="Q1242" s="339" t="str">
        <f t="shared" si="80"/>
        <v/>
      </c>
      <c r="R1242" s="339" t="b">
        <f t="shared" si="81"/>
        <v>1</v>
      </c>
      <c r="S1242" s="339" t="str">
        <f t="shared" si="82"/>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9"/>
        <v/>
      </c>
      <c r="O1243" s="337" t="s">
        <v>19177</v>
      </c>
      <c r="P1243" s="338"/>
      <c r="Q1243" s="339" t="str">
        <f t="shared" si="80"/>
        <v/>
      </c>
      <c r="R1243" s="339" t="b">
        <f t="shared" si="81"/>
        <v>1</v>
      </c>
      <c r="S1243" s="339" t="str">
        <f t="shared" si="82"/>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9"/>
        <v/>
      </c>
      <c r="O1244" s="337" t="s">
        <v>19177</v>
      </c>
      <c r="P1244" s="338"/>
      <c r="Q1244" s="339" t="str">
        <f t="shared" si="80"/>
        <v/>
      </c>
      <c r="R1244" s="339" t="b">
        <f t="shared" si="81"/>
        <v>1</v>
      </c>
      <c r="S1244" s="339" t="str">
        <f t="shared" si="82"/>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9"/>
        <v/>
      </c>
      <c r="O1245" s="337" t="s">
        <v>19177</v>
      </c>
      <c r="P1245" s="338"/>
      <c r="Q1245" s="339" t="str">
        <f t="shared" si="80"/>
        <v/>
      </c>
      <c r="R1245" s="339" t="b">
        <f t="shared" si="81"/>
        <v>1</v>
      </c>
      <c r="S1245" s="339" t="str">
        <f t="shared" si="82"/>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9"/>
        <v/>
      </c>
      <c r="O1246" s="337" t="s">
        <v>19177</v>
      </c>
      <c r="P1246" s="338"/>
      <c r="Q1246" s="339" t="str">
        <f t="shared" si="80"/>
        <v/>
      </c>
      <c r="R1246" s="339" t="b">
        <f t="shared" si="81"/>
        <v>1</v>
      </c>
      <c r="S1246" s="339" t="str">
        <f t="shared" si="82"/>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9"/>
        <v/>
      </c>
      <c r="O1247" s="337" t="s">
        <v>19177</v>
      </c>
      <c r="P1247" s="338"/>
      <c r="Q1247" s="339" t="str">
        <f t="shared" si="80"/>
        <v/>
      </c>
      <c r="R1247" s="339" t="b">
        <f t="shared" si="81"/>
        <v>1</v>
      </c>
      <c r="S1247" s="339" t="str">
        <f t="shared" si="82"/>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9"/>
        <v/>
      </c>
      <c r="O1248" s="337" t="s">
        <v>19177</v>
      </c>
      <c r="P1248" s="338"/>
      <c r="Q1248" s="339" t="str">
        <f t="shared" si="80"/>
        <v/>
      </c>
      <c r="R1248" s="339" t="b">
        <f t="shared" si="81"/>
        <v>1</v>
      </c>
      <c r="S1248" s="339" t="str">
        <f t="shared" si="82"/>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9"/>
        <v/>
      </c>
      <c r="O1249" s="337" t="s">
        <v>19177</v>
      </c>
      <c r="P1249" s="338"/>
      <c r="Q1249" s="339" t="str">
        <f t="shared" si="80"/>
        <v/>
      </c>
      <c r="R1249" s="339" t="b">
        <f t="shared" si="81"/>
        <v>1</v>
      </c>
      <c r="S1249" s="339" t="str">
        <f t="shared" si="82"/>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9"/>
        <v/>
      </c>
      <c r="O1250" s="337" t="s">
        <v>19177</v>
      </c>
      <c r="P1250" s="338"/>
      <c r="Q1250" s="339" t="str">
        <f t="shared" si="80"/>
        <v/>
      </c>
      <c r="R1250" s="339" t="b">
        <f t="shared" si="81"/>
        <v>1</v>
      </c>
      <c r="S1250" s="339" t="str">
        <f t="shared" si="82"/>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9"/>
        <v/>
      </c>
      <c r="O1251" s="337" t="s">
        <v>19177</v>
      </c>
      <c r="P1251" s="338"/>
      <c r="Q1251" s="339" t="str">
        <f t="shared" si="80"/>
        <v/>
      </c>
      <c r="R1251" s="339" t="b">
        <f t="shared" si="81"/>
        <v>1</v>
      </c>
      <c r="S1251" s="339" t="str">
        <f t="shared" si="82"/>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9"/>
        <v/>
      </c>
      <c r="O1252" s="337" t="s">
        <v>19177</v>
      </c>
      <c r="P1252" s="338"/>
      <c r="Q1252" s="339" t="str">
        <f t="shared" si="80"/>
        <v/>
      </c>
      <c r="R1252" s="339" t="b">
        <f t="shared" si="81"/>
        <v>1</v>
      </c>
      <c r="S1252" s="339" t="str">
        <f t="shared" si="82"/>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9"/>
        <v/>
      </c>
      <c r="O1253" s="337" t="s">
        <v>19177</v>
      </c>
      <c r="P1253" s="338"/>
      <c r="Q1253" s="339" t="str">
        <f t="shared" si="80"/>
        <v/>
      </c>
      <c r="R1253" s="339" t="b">
        <f t="shared" si="81"/>
        <v>1</v>
      </c>
      <c r="S1253" s="339" t="str">
        <f t="shared" si="82"/>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9"/>
        <v/>
      </c>
      <c r="O1254" s="337" t="s">
        <v>19177</v>
      </c>
      <c r="P1254" s="338"/>
      <c r="Q1254" s="339" t="str">
        <f t="shared" si="80"/>
        <v/>
      </c>
      <c r="R1254" s="339" t="b">
        <f t="shared" si="81"/>
        <v>1</v>
      </c>
      <c r="S1254" s="339" t="str">
        <f t="shared" si="82"/>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9"/>
        <v/>
      </c>
      <c r="O1255" s="337" t="s">
        <v>19177</v>
      </c>
      <c r="P1255" s="338"/>
      <c r="Q1255" s="339" t="str">
        <f t="shared" si="80"/>
        <v/>
      </c>
      <c r="R1255" s="339" t="b">
        <f t="shared" si="81"/>
        <v>1</v>
      </c>
      <c r="S1255" s="339" t="str">
        <f t="shared" si="82"/>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9"/>
        <v/>
      </c>
      <c r="O1256" s="337" t="s">
        <v>19177</v>
      </c>
      <c r="P1256" s="338"/>
      <c r="Q1256" s="339" t="str">
        <f t="shared" si="80"/>
        <v/>
      </c>
      <c r="R1256" s="339" t="b">
        <f t="shared" si="81"/>
        <v>1</v>
      </c>
      <c r="S1256" s="339" t="str">
        <f t="shared" si="82"/>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9"/>
        <v/>
      </c>
      <c r="O1257" s="337" t="s">
        <v>19177</v>
      </c>
      <c r="P1257" s="338"/>
      <c r="Q1257" s="339" t="str">
        <f t="shared" si="80"/>
        <v/>
      </c>
      <c r="R1257" s="339" t="b">
        <f t="shared" si="81"/>
        <v>1</v>
      </c>
      <c r="S1257" s="339" t="str">
        <f t="shared" si="82"/>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9"/>
        <v/>
      </c>
      <c r="O1258" s="337" t="s">
        <v>19177</v>
      </c>
      <c r="P1258" s="338"/>
      <c r="Q1258" s="339" t="str">
        <f t="shared" si="80"/>
        <v/>
      </c>
      <c r="R1258" s="339" t="b">
        <f t="shared" si="81"/>
        <v>1</v>
      </c>
      <c r="S1258" s="339" t="str">
        <f t="shared" si="82"/>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9"/>
        <v/>
      </c>
      <c r="O1259" s="337" t="s">
        <v>19177</v>
      </c>
      <c r="P1259" s="338"/>
      <c r="Q1259" s="339" t="str">
        <f t="shared" si="80"/>
        <v/>
      </c>
      <c r="R1259" s="339" t="b">
        <f t="shared" si="81"/>
        <v>1</v>
      </c>
      <c r="S1259" s="339" t="str">
        <f t="shared" si="82"/>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9"/>
        <v/>
      </c>
      <c r="O1260" s="337" t="s">
        <v>19177</v>
      </c>
      <c r="P1260" s="338"/>
      <c r="Q1260" s="339" t="str">
        <f t="shared" si="80"/>
        <v/>
      </c>
      <c r="R1260" s="339" t="b">
        <f t="shared" si="81"/>
        <v>1</v>
      </c>
      <c r="S1260" s="339" t="str">
        <f t="shared" si="82"/>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9"/>
        <v/>
      </c>
      <c r="O1261" s="337" t="s">
        <v>19177</v>
      </c>
      <c r="P1261" s="338"/>
      <c r="Q1261" s="339" t="str">
        <f t="shared" si="80"/>
        <v/>
      </c>
      <c r="R1261" s="339" t="b">
        <f t="shared" si="81"/>
        <v>1</v>
      </c>
      <c r="S1261" s="339" t="str">
        <f t="shared" si="82"/>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9"/>
        <v/>
      </c>
      <c r="O1262" s="337" t="s">
        <v>19177</v>
      </c>
      <c r="P1262" s="338"/>
      <c r="Q1262" s="339" t="str">
        <f t="shared" si="80"/>
        <v/>
      </c>
      <c r="R1262" s="339" t="b">
        <f t="shared" si="81"/>
        <v>1</v>
      </c>
      <c r="S1262" s="339" t="str">
        <f t="shared" si="82"/>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9"/>
        <v/>
      </c>
      <c r="O1263" s="337" t="s">
        <v>19177</v>
      </c>
      <c r="P1263" s="338"/>
      <c r="Q1263" s="339" t="str">
        <f t="shared" si="80"/>
        <v/>
      </c>
      <c r="R1263" s="339" t="b">
        <f t="shared" si="81"/>
        <v>1</v>
      </c>
      <c r="S1263" s="339" t="str">
        <f t="shared" si="82"/>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9"/>
        <v/>
      </c>
      <c r="O1264" s="337" t="s">
        <v>19177</v>
      </c>
      <c r="P1264" s="338"/>
      <c r="Q1264" s="339" t="str">
        <f t="shared" si="80"/>
        <v/>
      </c>
      <c r="R1264" s="339" t="b">
        <f t="shared" si="81"/>
        <v>1</v>
      </c>
      <c r="S1264" s="339" t="str">
        <f t="shared" si="82"/>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9"/>
        <v/>
      </c>
      <c r="O1265" s="337" t="s">
        <v>19177</v>
      </c>
      <c r="P1265" s="338"/>
      <c r="Q1265" s="339" t="str">
        <f t="shared" si="80"/>
        <v/>
      </c>
      <c r="R1265" s="339" t="b">
        <f t="shared" si="81"/>
        <v>1</v>
      </c>
      <c r="S1265" s="339" t="str">
        <f t="shared" si="82"/>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9"/>
        <v/>
      </c>
      <c r="O1266" s="337" t="s">
        <v>19177</v>
      </c>
      <c r="P1266" s="338"/>
      <c r="Q1266" s="339" t="str">
        <f t="shared" si="80"/>
        <v/>
      </c>
      <c r="R1266" s="339" t="b">
        <f t="shared" si="81"/>
        <v>1</v>
      </c>
      <c r="S1266" s="339" t="str">
        <f t="shared" si="82"/>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9"/>
        <v/>
      </c>
      <c r="O1267" s="337" t="s">
        <v>19177</v>
      </c>
      <c r="P1267" s="338"/>
      <c r="Q1267" s="339" t="str">
        <f t="shared" si="80"/>
        <v/>
      </c>
      <c r="R1267" s="339" t="b">
        <f t="shared" si="81"/>
        <v>1</v>
      </c>
      <c r="S1267" s="339" t="str">
        <f t="shared" si="82"/>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9"/>
        <v/>
      </c>
      <c r="O1268" s="337" t="s">
        <v>19177</v>
      </c>
      <c r="P1268" s="338"/>
      <c r="Q1268" s="339" t="str">
        <f t="shared" si="80"/>
        <v/>
      </c>
      <c r="R1268" s="339" t="b">
        <f t="shared" si="81"/>
        <v>1</v>
      </c>
      <c r="S1268" s="339" t="str">
        <f t="shared" si="82"/>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9"/>
        <v/>
      </c>
      <c r="O1269" s="337" t="s">
        <v>19177</v>
      </c>
      <c r="P1269" s="338"/>
      <c r="Q1269" s="339" t="str">
        <f t="shared" si="80"/>
        <v/>
      </c>
      <c r="R1269" s="339" t="b">
        <f t="shared" si="81"/>
        <v>1</v>
      </c>
      <c r="S1269" s="339" t="str">
        <f t="shared" si="82"/>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9"/>
        <v/>
      </c>
      <c r="O1270" s="337" t="s">
        <v>19177</v>
      </c>
      <c r="P1270" s="338"/>
      <c r="Q1270" s="339" t="str">
        <f t="shared" si="80"/>
        <v/>
      </c>
      <c r="R1270" s="339" t="b">
        <f t="shared" si="81"/>
        <v>1</v>
      </c>
      <c r="S1270" s="339" t="str">
        <f t="shared" si="82"/>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9"/>
        <v/>
      </c>
      <c r="O1271" s="337" t="s">
        <v>19177</v>
      </c>
      <c r="P1271" s="338"/>
      <c r="Q1271" s="339" t="str">
        <f t="shared" si="80"/>
        <v/>
      </c>
      <c r="R1271" s="339" t="b">
        <f t="shared" si="81"/>
        <v>1</v>
      </c>
      <c r="S1271" s="339" t="str">
        <f t="shared" si="82"/>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9"/>
        <v/>
      </c>
      <c r="O1272" s="337" t="s">
        <v>19177</v>
      </c>
      <c r="P1272" s="338"/>
      <c r="Q1272" s="339" t="str">
        <f t="shared" si="80"/>
        <v/>
      </c>
      <c r="R1272" s="339" t="b">
        <f t="shared" si="81"/>
        <v>1</v>
      </c>
      <c r="S1272" s="339" t="str">
        <f t="shared" si="82"/>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9"/>
        <v/>
      </c>
      <c r="O1273" s="337" t="s">
        <v>19177</v>
      </c>
      <c r="P1273" s="338"/>
      <c r="Q1273" s="339" t="str">
        <f t="shared" si="80"/>
        <v/>
      </c>
      <c r="R1273" s="339" t="b">
        <f t="shared" si="81"/>
        <v>1</v>
      </c>
      <c r="S1273" s="339" t="str">
        <f t="shared" si="82"/>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9"/>
        <v/>
      </c>
      <c r="O1274" s="337" t="s">
        <v>19177</v>
      </c>
      <c r="P1274" s="338"/>
      <c r="Q1274" s="339" t="str">
        <f t="shared" si="80"/>
        <v/>
      </c>
      <c r="R1274" s="339" t="b">
        <f t="shared" si="81"/>
        <v>1</v>
      </c>
      <c r="S1274" s="339" t="str">
        <f t="shared" si="82"/>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9"/>
        <v/>
      </c>
      <c r="O1275" s="337" t="s">
        <v>19177</v>
      </c>
      <c r="P1275" s="338"/>
      <c r="Q1275" s="339" t="str">
        <f t="shared" si="80"/>
        <v/>
      </c>
      <c r="R1275" s="339" t="b">
        <f t="shared" si="81"/>
        <v>1</v>
      </c>
      <c r="S1275" s="339" t="str">
        <f t="shared" si="82"/>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9"/>
        <v/>
      </c>
      <c r="O1276" s="337" t="s">
        <v>19177</v>
      </c>
      <c r="P1276" s="338"/>
      <c r="Q1276" s="339" t="str">
        <f t="shared" si="80"/>
        <v/>
      </c>
      <c r="R1276" s="339" t="b">
        <f t="shared" si="81"/>
        <v>1</v>
      </c>
      <c r="S1276" s="339" t="str">
        <f t="shared" si="82"/>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9"/>
        <v/>
      </c>
      <c r="O1277" s="337" t="s">
        <v>19177</v>
      </c>
      <c r="P1277" s="338"/>
      <c r="Q1277" s="339" t="str">
        <f t="shared" si="80"/>
        <v/>
      </c>
      <c r="R1277" s="339" t="b">
        <f t="shared" si="81"/>
        <v>1</v>
      </c>
      <c r="S1277" s="339" t="str">
        <f t="shared" si="82"/>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9"/>
        <v/>
      </c>
      <c r="O1278" s="337" t="s">
        <v>19177</v>
      </c>
      <c r="P1278" s="338"/>
      <c r="Q1278" s="339" t="str">
        <f t="shared" si="80"/>
        <v/>
      </c>
      <c r="R1278" s="339" t="b">
        <f t="shared" si="81"/>
        <v>1</v>
      </c>
      <c r="S1278" s="339" t="str">
        <f t="shared" si="82"/>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9"/>
        <v/>
      </c>
      <c r="O1279" s="337" t="s">
        <v>19177</v>
      </c>
      <c r="P1279" s="338"/>
      <c r="Q1279" s="339" t="str">
        <f t="shared" si="80"/>
        <v/>
      </c>
      <c r="R1279" s="339" t="b">
        <f t="shared" si="81"/>
        <v>1</v>
      </c>
      <c r="S1279" s="339" t="str">
        <f t="shared" si="82"/>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9"/>
        <v/>
      </c>
      <c r="O1280" s="337" t="s">
        <v>19177</v>
      </c>
      <c r="P1280" s="338"/>
      <c r="Q1280" s="339" t="str">
        <f t="shared" si="80"/>
        <v/>
      </c>
      <c r="R1280" s="339" t="b">
        <f t="shared" si="81"/>
        <v>1</v>
      </c>
      <c r="S1280" s="339" t="str">
        <f t="shared" si="82"/>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9"/>
        <v/>
      </c>
      <c r="O1281" s="337" t="s">
        <v>19177</v>
      </c>
      <c r="P1281" s="338"/>
      <c r="Q1281" s="339" t="str">
        <f t="shared" si="80"/>
        <v/>
      </c>
      <c r="R1281" s="339" t="b">
        <f t="shared" si="81"/>
        <v>1</v>
      </c>
      <c r="S1281" s="339" t="str">
        <f t="shared" si="82"/>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9"/>
        <v/>
      </c>
      <c r="O1282" s="337" t="s">
        <v>19177</v>
      </c>
      <c r="P1282" s="338"/>
      <c r="Q1282" s="339" t="str">
        <f t="shared" si="80"/>
        <v/>
      </c>
      <c r="R1282" s="339" t="b">
        <f t="shared" si="81"/>
        <v>1</v>
      </c>
      <c r="S1282" s="339" t="str">
        <f t="shared" si="82"/>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9"/>
        <v/>
      </c>
      <c r="O1283" s="337" t="s">
        <v>19177</v>
      </c>
      <c r="P1283" s="338"/>
      <c r="Q1283" s="339" t="str">
        <f t="shared" si="80"/>
        <v/>
      </c>
      <c r="R1283" s="339" t="b">
        <f t="shared" si="81"/>
        <v>1</v>
      </c>
      <c r="S1283" s="339" t="str">
        <f t="shared" si="82"/>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9"/>
        <v/>
      </c>
      <c r="O1284" s="337" t="s">
        <v>19177</v>
      </c>
      <c r="P1284" s="338"/>
      <c r="Q1284" s="339" t="str">
        <f t="shared" si="80"/>
        <v/>
      </c>
      <c r="R1284" s="339" t="b">
        <f t="shared" si="81"/>
        <v>1</v>
      </c>
      <c r="S1284" s="339" t="str">
        <f t="shared" si="82"/>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3">IF(A1285="","",IF(ISERROR(MATCH($F1285,CL,0)),"Unknown",INDIRECT("'C'!$A$"&amp;MATCH($F1285,CL,0)+1)))</f>
        <v/>
      </c>
      <c r="O1285" s="337" t="s">
        <v>19177</v>
      </c>
      <c r="P1285" s="338"/>
      <c r="Q1285" s="339" t="str">
        <f t="shared" ref="Q1285:Q1348" si="84">A1285&amp;B1285</f>
        <v/>
      </c>
      <c r="R1285" s="339" t="b">
        <f t="shared" ref="R1285:R1348" si="85">OR(ISBLANK(B1285),ISBLANK(C1285))</f>
        <v>1</v>
      </c>
      <c r="S1285" s="339" t="str">
        <f t="shared" ref="S1285:S1348" si="86">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3"/>
        <v/>
      </c>
      <c r="O1286" s="337" t="s">
        <v>19177</v>
      </c>
      <c r="P1286" s="338"/>
      <c r="Q1286" s="339" t="str">
        <f t="shared" si="84"/>
        <v/>
      </c>
      <c r="R1286" s="339" t="b">
        <f t="shared" si="85"/>
        <v>1</v>
      </c>
      <c r="S1286" s="339" t="str">
        <f t="shared" si="86"/>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3"/>
        <v/>
      </c>
      <c r="O1287" s="337" t="s">
        <v>19177</v>
      </c>
      <c r="P1287" s="338"/>
      <c r="Q1287" s="339" t="str">
        <f t="shared" si="84"/>
        <v/>
      </c>
      <c r="R1287" s="339" t="b">
        <f t="shared" si="85"/>
        <v>1</v>
      </c>
      <c r="S1287" s="339" t="str">
        <f t="shared" si="86"/>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3"/>
        <v/>
      </c>
      <c r="O1288" s="337" t="s">
        <v>19177</v>
      </c>
      <c r="P1288" s="338"/>
      <c r="Q1288" s="339" t="str">
        <f t="shared" si="84"/>
        <v/>
      </c>
      <c r="R1288" s="339" t="b">
        <f t="shared" si="85"/>
        <v>1</v>
      </c>
      <c r="S1288" s="339" t="str">
        <f t="shared" si="86"/>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3"/>
        <v/>
      </c>
      <c r="O1289" s="337" t="s">
        <v>19177</v>
      </c>
      <c r="P1289" s="338"/>
      <c r="Q1289" s="339" t="str">
        <f t="shared" si="84"/>
        <v/>
      </c>
      <c r="R1289" s="339" t="b">
        <f t="shared" si="85"/>
        <v>1</v>
      </c>
      <c r="S1289" s="339" t="str">
        <f t="shared" si="86"/>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3"/>
        <v/>
      </c>
      <c r="O1290" s="337" t="s">
        <v>19177</v>
      </c>
      <c r="P1290" s="338"/>
      <c r="Q1290" s="339" t="str">
        <f t="shared" si="84"/>
        <v/>
      </c>
      <c r="R1290" s="339" t="b">
        <f t="shared" si="85"/>
        <v>1</v>
      </c>
      <c r="S1290" s="339" t="str">
        <f t="shared" si="86"/>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3"/>
        <v/>
      </c>
      <c r="O1291" s="337" t="s">
        <v>19177</v>
      </c>
      <c r="P1291" s="338"/>
      <c r="Q1291" s="339" t="str">
        <f t="shared" si="84"/>
        <v/>
      </c>
      <c r="R1291" s="339" t="b">
        <f t="shared" si="85"/>
        <v>1</v>
      </c>
      <c r="S1291" s="339" t="str">
        <f t="shared" si="86"/>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3"/>
        <v/>
      </c>
      <c r="O1292" s="337" t="s">
        <v>19177</v>
      </c>
      <c r="P1292" s="338"/>
      <c r="Q1292" s="339" t="str">
        <f t="shared" si="84"/>
        <v/>
      </c>
      <c r="R1292" s="339" t="b">
        <f t="shared" si="85"/>
        <v>1</v>
      </c>
      <c r="S1292" s="339" t="str">
        <f t="shared" si="86"/>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3"/>
        <v/>
      </c>
      <c r="O1293" s="337" t="s">
        <v>19177</v>
      </c>
      <c r="P1293" s="338"/>
      <c r="Q1293" s="339" t="str">
        <f t="shared" si="84"/>
        <v/>
      </c>
      <c r="R1293" s="339" t="b">
        <f t="shared" si="85"/>
        <v>1</v>
      </c>
      <c r="S1293" s="339" t="str">
        <f t="shared" si="86"/>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3"/>
        <v/>
      </c>
      <c r="O1294" s="337" t="s">
        <v>19177</v>
      </c>
      <c r="P1294" s="338"/>
      <c r="Q1294" s="339" t="str">
        <f t="shared" si="84"/>
        <v/>
      </c>
      <c r="R1294" s="339" t="b">
        <f t="shared" si="85"/>
        <v>1</v>
      </c>
      <c r="S1294" s="339" t="str">
        <f t="shared" si="86"/>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3"/>
        <v/>
      </c>
      <c r="O1295" s="337" t="s">
        <v>19177</v>
      </c>
      <c r="P1295" s="338"/>
      <c r="Q1295" s="339" t="str">
        <f t="shared" si="84"/>
        <v/>
      </c>
      <c r="R1295" s="339" t="b">
        <f t="shared" si="85"/>
        <v>1</v>
      </c>
      <c r="S1295" s="339" t="str">
        <f t="shared" si="86"/>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3"/>
        <v/>
      </c>
      <c r="O1296" s="337" t="s">
        <v>19177</v>
      </c>
      <c r="P1296" s="338"/>
      <c r="Q1296" s="339" t="str">
        <f t="shared" si="84"/>
        <v/>
      </c>
      <c r="R1296" s="339" t="b">
        <f t="shared" si="85"/>
        <v>1</v>
      </c>
      <c r="S1296" s="339" t="str">
        <f t="shared" si="86"/>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3"/>
        <v/>
      </c>
      <c r="O1297" s="337" t="s">
        <v>19177</v>
      </c>
      <c r="P1297" s="338"/>
      <c r="Q1297" s="339" t="str">
        <f t="shared" si="84"/>
        <v/>
      </c>
      <c r="R1297" s="339" t="b">
        <f t="shared" si="85"/>
        <v>1</v>
      </c>
      <c r="S1297" s="339" t="str">
        <f t="shared" si="86"/>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3"/>
        <v/>
      </c>
      <c r="O1298" s="337" t="s">
        <v>19177</v>
      </c>
      <c r="P1298" s="338"/>
      <c r="Q1298" s="339" t="str">
        <f t="shared" si="84"/>
        <v/>
      </c>
      <c r="R1298" s="339" t="b">
        <f t="shared" si="85"/>
        <v>1</v>
      </c>
      <c r="S1298" s="339" t="str">
        <f t="shared" si="86"/>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3"/>
        <v/>
      </c>
      <c r="O1299" s="337" t="s">
        <v>19177</v>
      </c>
      <c r="P1299" s="338"/>
      <c r="Q1299" s="339" t="str">
        <f t="shared" si="84"/>
        <v/>
      </c>
      <c r="R1299" s="339" t="b">
        <f t="shared" si="85"/>
        <v>1</v>
      </c>
      <c r="S1299" s="339" t="str">
        <f t="shared" si="86"/>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3"/>
        <v/>
      </c>
      <c r="O1300" s="337" t="s">
        <v>19177</v>
      </c>
      <c r="P1300" s="338"/>
      <c r="Q1300" s="339" t="str">
        <f t="shared" si="84"/>
        <v/>
      </c>
      <c r="R1300" s="339" t="b">
        <f t="shared" si="85"/>
        <v>1</v>
      </c>
      <c r="S1300" s="339" t="str">
        <f t="shared" si="86"/>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3"/>
        <v/>
      </c>
      <c r="O1301" s="337" t="s">
        <v>19177</v>
      </c>
      <c r="P1301" s="338"/>
      <c r="Q1301" s="339" t="str">
        <f t="shared" si="84"/>
        <v/>
      </c>
      <c r="R1301" s="339" t="b">
        <f t="shared" si="85"/>
        <v>1</v>
      </c>
      <c r="S1301" s="339" t="str">
        <f t="shared" si="86"/>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3"/>
        <v/>
      </c>
      <c r="O1302" s="337" t="s">
        <v>19177</v>
      </c>
      <c r="P1302" s="338"/>
      <c r="Q1302" s="339" t="str">
        <f t="shared" si="84"/>
        <v/>
      </c>
      <c r="R1302" s="339" t="b">
        <f t="shared" si="85"/>
        <v>1</v>
      </c>
      <c r="S1302" s="339" t="str">
        <f t="shared" si="86"/>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3"/>
        <v/>
      </c>
      <c r="O1303" s="337" t="s">
        <v>19177</v>
      </c>
      <c r="P1303" s="338"/>
      <c r="Q1303" s="339" t="str">
        <f t="shared" si="84"/>
        <v/>
      </c>
      <c r="R1303" s="339" t="b">
        <f t="shared" si="85"/>
        <v>1</v>
      </c>
      <c r="S1303" s="339" t="str">
        <f t="shared" si="86"/>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3"/>
        <v/>
      </c>
      <c r="O1304" s="337" t="s">
        <v>19177</v>
      </c>
      <c r="P1304" s="338"/>
      <c r="Q1304" s="339" t="str">
        <f t="shared" si="84"/>
        <v/>
      </c>
      <c r="R1304" s="339" t="b">
        <f t="shared" si="85"/>
        <v>1</v>
      </c>
      <c r="S1304" s="339" t="str">
        <f t="shared" si="86"/>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3"/>
        <v/>
      </c>
      <c r="O1305" s="337" t="s">
        <v>19177</v>
      </c>
      <c r="P1305" s="338"/>
      <c r="Q1305" s="339" t="str">
        <f t="shared" si="84"/>
        <v/>
      </c>
      <c r="R1305" s="339" t="b">
        <f t="shared" si="85"/>
        <v>1</v>
      </c>
      <c r="S1305" s="339" t="str">
        <f t="shared" si="86"/>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3"/>
        <v/>
      </c>
      <c r="O1306" s="337" t="s">
        <v>19177</v>
      </c>
      <c r="P1306" s="338"/>
      <c r="Q1306" s="339" t="str">
        <f t="shared" si="84"/>
        <v/>
      </c>
      <c r="R1306" s="339" t="b">
        <f t="shared" si="85"/>
        <v>1</v>
      </c>
      <c r="S1306" s="339" t="str">
        <f t="shared" si="86"/>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3"/>
        <v/>
      </c>
      <c r="O1307" s="337" t="s">
        <v>19177</v>
      </c>
      <c r="P1307" s="338"/>
      <c r="Q1307" s="339" t="str">
        <f t="shared" si="84"/>
        <v/>
      </c>
      <c r="R1307" s="339" t="b">
        <f t="shared" si="85"/>
        <v>1</v>
      </c>
      <c r="S1307" s="339" t="str">
        <f t="shared" si="86"/>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3"/>
        <v/>
      </c>
      <c r="O1308" s="337" t="s">
        <v>19177</v>
      </c>
      <c r="P1308" s="338"/>
      <c r="Q1308" s="339" t="str">
        <f t="shared" si="84"/>
        <v/>
      </c>
      <c r="R1308" s="339" t="b">
        <f t="shared" si="85"/>
        <v>1</v>
      </c>
      <c r="S1308" s="339" t="str">
        <f t="shared" si="86"/>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3"/>
        <v/>
      </c>
      <c r="O1309" s="337" t="s">
        <v>19177</v>
      </c>
      <c r="P1309" s="338"/>
      <c r="Q1309" s="339" t="str">
        <f t="shared" si="84"/>
        <v/>
      </c>
      <c r="R1309" s="339" t="b">
        <f t="shared" si="85"/>
        <v>1</v>
      </c>
      <c r="S1309" s="339" t="str">
        <f t="shared" si="86"/>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3"/>
        <v/>
      </c>
      <c r="O1310" s="337" t="s">
        <v>19177</v>
      </c>
      <c r="P1310" s="338"/>
      <c r="Q1310" s="339" t="str">
        <f t="shared" si="84"/>
        <v/>
      </c>
      <c r="R1310" s="339" t="b">
        <f t="shared" si="85"/>
        <v>1</v>
      </c>
      <c r="S1310" s="339" t="str">
        <f t="shared" si="86"/>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3"/>
        <v/>
      </c>
      <c r="O1311" s="337" t="s">
        <v>19177</v>
      </c>
      <c r="P1311" s="338"/>
      <c r="Q1311" s="339" t="str">
        <f t="shared" si="84"/>
        <v/>
      </c>
      <c r="R1311" s="339" t="b">
        <f t="shared" si="85"/>
        <v>1</v>
      </c>
      <c r="S1311" s="339" t="str">
        <f t="shared" si="86"/>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3"/>
        <v/>
      </c>
      <c r="O1312" s="337" t="s">
        <v>19177</v>
      </c>
      <c r="P1312" s="338"/>
      <c r="Q1312" s="339" t="str">
        <f t="shared" si="84"/>
        <v/>
      </c>
      <c r="R1312" s="339" t="b">
        <f t="shared" si="85"/>
        <v>1</v>
      </c>
      <c r="S1312" s="339" t="str">
        <f t="shared" si="86"/>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3"/>
        <v/>
      </c>
      <c r="O1313" s="337" t="s">
        <v>19177</v>
      </c>
      <c r="P1313" s="338"/>
      <c r="Q1313" s="339" t="str">
        <f t="shared" si="84"/>
        <v/>
      </c>
      <c r="R1313" s="339" t="b">
        <f t="shared" si="85"/>
        <v>1</v>
      </c>
      <c r="S1313" s="339" t="str">
        <f t="shared" si="86"/>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3"/>
        <v/>
      </c>
      <c r="O1314" s="337" t="s">
        <v>19177</v>
      </c>
      <c r="P1314" s="338"/>
      <c r="Q1314" s="339" t="str">
        <f t="shared" si="84"/>
        <v/>
      </c>
      <c r="R1314" s="339" t="b">
        <f t="shared" si="85"/>
        <v>1</v>
      </c>
      <c r="S1314" s="339" t="str">
        <f t="shared" si="86"/>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3"/>
        <v/>
      </c>
      <c r="O1315" s="337" t="s">
        <v>19177</v>
      </c>
      <c r="P1315" s="338"/>
      <c r="Q1315" s="339" t="str">
        <f t="shared" si="84"/>
        <v/>
      </c>
      <c r="R1315" s="339" t="b">
        <f t="shared" si="85"/>
        <v>1</v>
      </c>
      <c r="S1315" s="339" t="str">
        <f t="shared" si="86"/>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3"/>
        <v/>
      </c>
      <c r="O1316" s="337" t="s">
        <v>19177</v>
      </c>
      <c r="P1316" s="338"/>
      <c r="Q1316" s="339" t="str">
        <f t="shared" si="84"/>
        <v/>
      </c>
      <c r="R1316" s="339" t="b">
        <f t="shared" si="85"/>
        <v>1</v>
      </c>
      <c r="S1316" s="339" t="str">
        <f t="shared" si="86"/>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3"/>
        <v/>
      </c>
      <c r="O1317" s="337" t="s">
        <v>19177</v>
      </c>
      <c r="P1317" s="338"/>
      <c r="Q1317" s="339" t="str">
        <f t="shared" si="84"/>
        <v/>
      </c>
      <c r="R1317" s="339" t="b">
        <f t="shared" si="85"/>
        <v>1</v>
      </c>
      <c r="S1317" s="339" t="str">
        <f t="shared" si="86"/>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3"/>
        <v/>
      </c>
      <c r="O1318" s="337" t="s">
        <v>19177</v>
      </c>
      <c r="P1318" s="338"/>
      <c r="Q1318" s="339" t="str">
        <f t="shared" si="84"/>
        <v/>
      </c>
      <c r="R1318" s="339" t="b">
        <f t="shared" si="85"/>
        <v>1</v>
      </c>
      <c r="S1318" s="339" t="str">
        <f t="shared" si="86"/>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3"/>
        <v/>
      </c>
      <c r="O1319" s="337" t="s">
        <v>19177</v>
      </c>
      <c r="P1319" s="338"/>
      <c r="Q1319" s="339" t="str">
        <f t="shared" si="84"/>
        <v/>
      </c>
      <c r="R1319" s="339" t="b">
        <f t="shared" si="85"/>
        <v>1</v>
      </c>
      <c r="S1319" s="339" t="str">
        <f t="shared" si="86"/>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3"/>
        <v/>
      </c>
      <c r="O1320" s="337" t="s">
        <v>19177</v>
      </c>
      <c r="P1320" s="338"/>
      <c r="Q1320" s="339" t="str">
        <f t="shared" si="84"/>
        <v/>
      </c>
      <c r="R1320" s="339" t="b">
        <f t="shared" si="85"/>
        <v>1</v>
      </c>
      <c r="S1320" s="339" t="str">
        <f t="shared" si="86"/>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3"/>
        <v/>
      </c>
      <c r="O1321" s="337" t="s">
        <v>19177</v>
      </c>
      <c r="P1321" s="338"/>
      <c r="Q1321" s="339" t="str">
        <f t="shared" si="84"/>
        <v/>
      </c>
      <c r="R1321" s="339" t="b">
        <f t="shared" si="85"/>
        <v>1</v>
      </c>
      <c r="S1321" s="339" t="str">
        <f t="shared" si="86"/>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3"/>
        <v/>
      </c>
      <c r="O1322" s="337" t="s">
        <v>19177</v>
      </c>
      <c r="P1322" s="338"/>
      <c r="Q1322" s="339" t="str">
        <f t="shared" si="84"/>
        <v/>
      </c>
      <c r="R1322" s="339" t="b">
        <f t="shared" si="85"/>
        <v>1</v>
      </c>
      <c r="S1322" s="339" t="str">
        <f t="shared" si="86"/>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3"/>
        <v/>
      </c>
      <c r="O1323" s="337" t="s">
        <v>19177</v>
      </c>
      <c r="P1323" s="338"/>
      <c r="Q1323" s="339" t="str">
        <f t="shared" si="84"/>
        <v/>
      </c>
      <c r="R1323" s="339" t="b">
        <f t="shared" si="85"/>
        <v>1</v>
      </c>
      <c r="S1323" s="339" t="str">
        <f t="shared" si="86"/>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3"/>
        <v/>
      </c>
      <c r="O1324" s="337" t="s">
        <v>19177</v>
      </c>
      <c r="P1324" s="338"/>
      <c r="Q1324" s="339" t="str">
        <f t="shared" si="84"/>
        <v/>
      </c>
      <c r="R1324" s="339" t="b">
        <f t="shared" si="85"/>
        <v>1</v>
      </c>
      <c r="S1324" s="339" t="str">
        <f t="shared" si="86"/>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3"/>
        <v/>
      </c>
      <c r="O1325" s="337" t="s">
        <v>19177</v>
      </c>
      <c r="P1325" s="338"/>
      <c r="Q1325" s="339" t="str">
        <f t="shared" si="84"/>
        <v/>
      </c>
      <c r="R1325" s="339" t="b">
        <f t="shared" si="85"/>
        <v>1</v>
      </c>
      <c r="S1325" s="339" t="str">
        <f t="shared" si="86"/>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3"/>
        <v/>
      </c>
      <c r="O1326" s="337" t="s">
        <v>19177</v>
      </c>
      <c r="P1326" s="338"/>
      <c r="Q1326" s="339" t="str">
        <f t="shared" si="84"/>
        <v/>
      </c>
      <c r="R1326" s="339" t="b">
        <f t="shared" si="85"/>
        <v>1</v>
      </c>
      <c r="S1326" s="339" t="str">
        <f t="shared" si="86"/>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3"/>
        <v/>
      </c>
      <c r="O1327" s="337" t="s">
        <v>19177</v>
      </c>
      <c r="P1327" s="338"/>
      <c r="Q1327" s="339" t="str">
        <f t="shared" si="84"/>
        <v/>
      </c>
      <c r="R1327" s="339" t="b">
        <f t="shared" si="85"/>
        <v>1</v>
      </c>
      <c r="S1327" s="339" t="str">
        <f t="shared" si="86"/>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3"/>
        <v/>
      </c>
      <c r="O1328" s="337" t="s">
        <v>19177</v>
      </c>
      <c r="P1328" s="338"/>
      <c r="Q1328" s="339" t="str">
        <f t="shared" si="84"/>
        <v/>
      </c>
      <c r="R1328" s="339" t="b">
        <f t="shared" si="85"/>
        <v>1</v>
      </c>
      <c r="S1328" s="339" t="str">
        <f t="shared" si="86"/>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3"/>
        <v/>
      </c>
      <c r="O1329" s="337" t="s">
        <v>19177</v>
      </c>
      <c r="P1329" s="338"/>
      <c r="Q1329" s="339" t="str">
        <f t="shared" si="84"/>
        <v/>
      </c>
      <c r="R1329" s="339" t="b">
        <f t="shared" si="85"/>
        <v>1</v>
      </c>
      <c r="S1329" s="339" t="str">
        <f t="shared" si="86"/>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3"/>
        <v/>
      </c>
      <c r="O1330" s="337" t="s">
        <v>19177</v>
      </c>
      <c r="P1330" s="338"/>
      <c r="Q1330" s="339" t="str">
        <f t="shared" si="84"/>
        <v/>
      </c>
      <c r="R1330" s="339" t="b">
        <f t="shared" si="85"/>
        <v>1</v>
      </c>
      <c r="S1330" s="339" t="str">
        <f t="shared" si="86"/>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3"/>
        <v/>
      </c>
      <c r="O1331" s="337" t="s">
        <v>19177</v>
      </c>
      <c r="P1331" s="338"/>
      <c r="Q1331" s="339" t="str">
        <f t="shared" si="84"/>
        <v/>
      </c>
      <c r="R1331" s="339" t="b">
        <f t="shared" si="85"/>
        <v>1</v>
      </c>
      <c r="S1331" s="339" t="str">
        <f t="shared" si="86"/>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3"/>
        <v/>
      </c>
      <c r="O1332" s="337" t="s">
        <v>19177</v>
      </c>
      <c r="P1332" s="338"/>
      <c r="Q1332" s="339" t="str">
        <f t="shared" si="84"/>
        <v/>
      </c>
      <c r="R1332" s="339" t="b">
        <f t="shared" si="85"/>
        <v>1</v>
      </c>
      <c r="S1332" s="339" t="str">
        <f t="shared" si="86"/>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3"/>
        <v/>
      </c>
      <c r="O1333" s="337" t="s">
        <v>19177</v>
      </c>
      <c r="P1333" s="338"/>
      <c r="Q1333" s="339" t="str">
        <f t="shared" si="84"/>
        <v/>
      </c>
      <c r="R1333" s="339" t="b">
        <f t="shared" si="85"/>
        <v>1</v>
      </c>
      <c r="S1333" s="339" t="str">
        <f t="shared" si="86"/>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3"/>
        <v/>
      </c>
      <c r="O1334" s="337" t="s">
        <v>19177</v>
      </c>
      <c r="P1334" s="338"/>
      <c r="Q1334" s="339" t="str">
        <f t="shared" si="84"/>
        <v/>
      </c>
      <c r="R1334" s="339" t="b">
        <f t="shared" si="85"/>
        <v>1</v>
      </c>
      <c r="S1334" s="339" t="str">
        <f t="shared" si="86"/>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3"/>
        <v/>
      </c>
      <c r="O1335" s="337" t="s">
        <v>19177</v>
      </c>
      <c r="P1335" s="338"/>
      <c r="Q1335" s="339" t="str">
        <f t="shared" si="84"/>
        <v/>
      </c>
      <c r="R1335" s="339" t="b">
        <f t="shared" si="85"/>
        <v>1</v>
      </c>
      <c r="S1335" s="339" t="str">
        <f t="shared" si="86"/>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3"/>
        <v/>
      </c>
      <c r="O1336" s="337" t="s">
        <v>19177</v>
      </c>
      <c r="P1336" s="338"/>
      <c r="Q1336" s="339" t="str">
        <f t="shared" si="84"/>
        <v/>
      </c>
      <c r="R1336" s="339" t="b">
        <f t="shared" si="85"/>
        <v>1</v>
      </c>
      <c r="S1336" s="339" t="str">
        <f t="shared" si="86"/>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3"/>
        <v/>
      </c>
      <c r="O1337" s="337" t="s">
        <v>19177</v>
      </c>
      <c r="P1337" s="338"/>
      <c r="Q1337" s="339" t="str">
        <f t="shared" si="84"/>
        <v/>
      </c>
      <c r="R1337" s="339" t="b">
        <f t="shared" si="85"/>
        <v>1</v>
      </c>
      <c r="S1337" s="339" t="str">
        <f t="shared" si="86"/>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3"/>
        <v/>
      </c>
      <c r="O1338" s="337" t="s">
        <v>19177</v>
      </c>
      <c r="P1338" s="338"/>
      <c r="Q1338" s="339" t="str">
        <f t="shared" si="84"/>
        <v/>
      </c>
      <c r="R1338" s="339" t="b">
        <f t="shared" si="85"/>
        <v>1</v>
      </c>
      <c r="S1338" s="339" t="str">
        <f t="shared" si="86"/>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3"/>
        <v/>
      </c>
      <c r="O1339" s="337" t="s">
        <v>19177</v>
      </c>
      <c r="P1339" s="338"/>
      <c r="Q1339" s="339" t="str">
        <f t="shared" si="84"/>
        <v/>
      </c>
      <c r="R1339" s="339" t="b">
        <f t="shared" si="85"/>
        <v>1</v>
      </c>
      <c r="S1339" s="339" t="str">
        <f t="shared" si="86"/>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3"/>
        <v/>
      </c>
      <c r="O1340" s="337" t="s">
        <v>19177</v>
      </c>
      <c r="P1340" s="338"/>
      <c r="Q1340" s="339" t="str">
        <f t="shared" si="84"/>
        <v/>
      </c>
      <c r="R1340" s="339" t="b">
        <f t="shared" si="85"/>
        <v>1</v>
      </c>
      <c r="S1340" s="339" t="str">
        <f t="shared" si="86"/>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3"/>
        <v/>
      </c>
      <c r="O1341" s="337" t="s">
        <v>19177</v>
      </c>
      <c r="P1341" s="338"/>
      <c r="Q1341" s="339" t="str">
        <f t="shared" si="84"/>
        <v/>
      </c>
      <c r="R1341" s="339" t="b">
        <f t="shared" si="85"/>
        <v>1</v>
      </c>
      <c r="S1341" s="339" t="str">
        <f t="shared" si="86"/>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3"/>
        <v/>
      </c>
      <c r="O1342" s="337" t="s">
        <v>19177</v>
      </c>
      <c r="P1342" s="338"/>
      <c r="Q1342" s="339" t="str">
        <f t="shared" si="84"/>
        <v/>
      </c>
      <c r="R1342" s="339" t="b">
        <f t="shared" si="85"/>
        <v>1</v>
      </c>
      <c r="S1342" s="339" t="str">
        <f t="shared" si="86"/>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3"/>
        <v/>
      </c>
      <c r="O1343" s="337" t="s">
        <v>19177</v>
      </c>
      <c r="P1343" s="338"/>
      <c r="Q1343" s="339" t="str">
        <f t="shared" si="84"/>
        <v/>
      </c>
      <c r="R1343" s="339" t="b">
        <f t="shared" si="85"/>
        <v>1</v>
      </c>
      <c r="S1343" s="339" t="str">
        <f t="shared" si="86"/>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3"/>
        <v/>
      </c>
      <c r="O1344" s="337" t="s">
        <v>19177</v>
      </c>
      <c r="P1344" s="338"/>
      <c r="Q1344" s="339" t="str">
        <f t="shared" si="84"/>
        <v/>
      </c>
      <c r="R1344" s="339" t="b">
        <f t="shared" si="85"/>
        <v>1</v>
      </c>
      <c r="S1344" s="339" t="str">
        <f t="shared" si="86"/>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3"/>
        <v/>
      </c>
      <c r="O1345" s="337" t="s">
        <v>19177</v>
      </c>
      <c r="P1345" s="338"/>
      <c r="Q1345" s="339" t="str">
        <f t="shared" si="84"/>
        <v/>
      </c>
      <c r="R1345" s="339" t="b">
        <f t="shared" si="85"/>
        <v>1</v>
      </c>
      <c r="S1345" s="339" t="str">
        <f t="shared" si="86"/>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3"/>
        <v/>
      </c>
      <c r="O1346" s="337" t="s">
        <v>19177</v>
      </c>
      <c r="P1346" s="338"/>
      <c r="Q1346" s="339" t="str">
        <f t="shared" si="84"/>
        <v/>
      </c>
      <c r="R1346" s="339" t="b">
        <f t="shared" si="85"/>
        <v>1</v>
      </c>
      <c r="S1346" s="339" t="str">
        <f t="shared" si="86"/>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3"/>
        <v/>
      </c>
      <c r="O1347" s="337" t="s">
        <v>19177</v>
      </c>
      <c r="P1347" s="338"/>
      <c r="Q1347" s="339" t="str">
        <f t="shared" si="84"/>
        <v/>
      </c>
      <c r="R1347" s="339" t="b">
        <f t="shared" si="85"/>
        <v>1</v>
      </c>
      <c r="S1347" s="339" t="str">
        <f t="shared" si="86"/>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3"/>
        <v/>
      </c>
      <c r="O1348" s="337" t="s">
        <v>19177</v>
      </c>
      <c r="P1348" s="338"/>
      <c r="Q1348" s="339" t="str">
        <f t="shared" si="84"/>
        <v/>
      </c>
      <c r="R1348" s="339" t="b">
        <f t="shared" si="85"/>
        <v>1</v>
      </c>
      <c r="S1348" s="339" t="str">
        <f t="shared" si="86"/>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7">IF(A1349="","",IF(ISERROR(MATCH($F1349,CL,0)),"Unknown",INDIRECT("'C'!$A$"&amp;MATCH($F1349,CL,0)+1)))</f>
        <v/>
      </c>
      <c r="O1349" s="337" t="s">
        <v>19177</v>
      </c>
      <c r="P1349" s="338"/>
      <c r="Q1349" s="339" t="str">
        <f t="shared" ref="Q1349:Q1412" si="88">A1349&amp;B1349</f>
        <v/>
      </c>
      <c r="R1349" s="339" t="b">
        <f t="shared" ref="R1349:R1412" si="89">OR(ISBLANK(B1349),ISBLANK(C1349))</f>
        <v>1</v>
      </c>
      <c r="S1349" s="339" t="str">
        <f t="shared" ref="S1349:S1412" si="90">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7"/>
        <v/>
      </c>
      <c r="O1350" s="337" t="s">
        <v>19177</v>
      </c>
      <c r="P1350" s="338"/>
      <c r="Q1350" s="339" t="str">
        <f t="shared" si="88"/>
        <v/>
      </c>
      <c r="R1350" s="339" t="b">
        <f t="shared" si="89"/>
        <v>1</v>
      </c>
      <c r="S1350" s="339" t="str">
        <f t="shared" si="90"/>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7"/>
        <v/>
      </c>
      <c r="O1351" s="337" t="s">
        <v>19177</v>
      </c>
      <c r="P1351" s="338"/>
      <c r="Q1351" s="339" t="str">
        <f t="shared" si="88"/>
        <v/>
      </c>
      <c r="R1351" s="339" t="b">
        <f t="shared" si="89"/>
        <v>1</v>
      </c>
      <c r="S1351" s="339" t="str">
        <f t="shared" si="90"/>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7"/>
        <v/>
      </c>
      <c r="O1352" s="337" t="s">
        <v>19177</v>
      </c>
      <c r="P1352" s="338"/>
      <c r="Q1352" s="339" t="str">
        <f t="shared" si="88"/>
        <v/>
      </c>
      <c r="R1352" s="339" t="b">
        <f t="shared" si="89"/>
        <v>1</v>
      </c>
      <c r="S1352" s="339" t="str">
        <f t="shared" si="90"/>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7"/>
        <v/>
      </c>
      <c r="O1353" s="337" t="s">
        <v>19177</v>
      </c>
      <c r="P1353" s="338"/>
      <c r="Q1353" s="339" t="str">
        <f t="shared" si="88"/>
        <v/>
      </c>
      <c r="R1353" s="339" t="b">
        <f t="shared" si="89"/>
        <v>1</v>
      </c>
      <c r="S1353" s="339" t="str">
        <f t="shared" si="90"/>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7"/>
        <v/>
      </c>
      <c r="O1354" s="337" t="s">
        <v>19177</v>
      </c>
      <c r="P1354" s="338"/>
      <c r="Q1354" s="339" t="str">
        <f t="shared" si="88"/>
        <v/>
      </c>
      <c r="R1354" s="339" t="b">
        <f t="shared" si="89"/>
        <v>1</v>
      </c>
      <c r="S1354" s="339" t="str">
        <f t="shared" si="90"/>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7"/>
        <v/>
      </c>
      <c r="O1355" s="337" t="s">
        <v>19177</v>
      </c>
      <c r="P1355" s="338"/>
      <c r="Q1355" s="339" t="str">
        <f t="shared" si="88"/>
        <v/>
      </c>
      <c r="R1355" s="339" t="b">
        <f t="shared" si="89"/>
        <v>1</v>
      </c>
      <c r="S1355" s="339" t="str">
        <f t="shared" si="90"/>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7"/>
        <v/>
      </c>
      <c r="O1356" s="337" t="s">
        <v>19177</v>
      </c>
      <c r="P1356" s="338"/>
      <c r="Q1356" s="339" t="str">
        <f t="shared" si="88"/>
        <v/>
      </c>
      <c r="R1356" s="339" t="b">
        <f t="shared" si="89"/>
        <v>1</v>
      </c>
      <c r="S1356" s="339" t="str">
        <f t="shared" si="90"/>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7"/>
        <v/>
      </c>
      <c r="O1357" s="337" t="s">
        <v>19177</v>
      </c>
      <c r="P1357" s="338"/>
      <c r="Q1357" s="339" t="str">
        <f t="shared" si="88"/>
        <v/>
      </c>
      <c r="R1357" s="339" t="b">
        <f t="shared" si="89"/>
        <v>1</v>
      </c>
      <c r="S1357" s="339" t="str">
        <f t="shared" si="90"/>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7"/>
        <v/>
      </c>
      <c r="O1358" s="337" t="s">
        <v>19177</v>
      </c>
      <c r="P1358" s="338"/>
      <c r="Q1358" s="339" t="str">
        <f t="shared" si="88"/>
        <v/>
      </c>
      <c r="R1358" s="339" t="b">
        <f t="shared" si="89"/>
        <v>1</v>
      </c>
      <c r="S1358" s="339" t="str">
        <f t="shared" si="90"/>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7"/>
        <v/>
      </c>
      <c r="O1359" s="337" t="s">
        <v>19177</v>
      </c>
      <c r="P1359" s="338"/>
      <c r="Q1359" s="339" t="str">
        <f t="shared" si="88"/>
        <v/>
      </c>
      <c r="R1359" s="339" t="b">
        <f t="shared" si="89"/>
        <v>1</v>
      </c>
      <c r="S1359" s="339" t="str">
        <f t="shared" si="90"/>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7"/>
        <v/>
      </c>
      <c r="O1360" s="337" t="s">
        <v>19177</v>
      </c>
      <c r="P1360" s="338"/>
      <c r="Q1360" s="339" t="str">
        <f t="shared" si="88"/>
        <v/>
      </c>
      <c r="R1360" s="339" t="b">
        <f t="shared" si="89"/>
        <v>1</v>
      </c>
      <c r="S1360" s="339" t="str">
        <f t="shared" si="90"/>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7"/>
        <v/>
      </c>
      <c r="O1361" s="337" t="s">
        <v>19177</v>
      </c>
      <c r="P1361" s="338"/>
      <c r="Q1361" s="339" t="str">
        <f t="shared" si="88"/>
        <v/>
      </c>
      <c r="R1361" s="339" t="b">
        <f t="shared" si="89"/>
        <v>1</v>
      </c>
      <c r="S1361" s="339" t="str">
        <f t="shared" si="90"/>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7"/>
        <v/>
      </c>
      <c r="O1362" s="337" t="s">
        <v>19177</v>
      </c>
      <c r="P1362" s="338"/>
      <c r="Q1362" s="339" t="str">
        <f t="shared" si="88"/>
        <v/>
      </c>
      <c r="R1362" s="339" t="b">
        <f t="shared" si="89"/>
        <v>1</v>
      </c>
      <c r="S1362" s="339" t="str">
        <f t="shared" si="90"/>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7"/>
        <v/>
      </c>
      <c r="O1363" s="337" t="s">
        <v>19177</v>
      </c>
      <c r="P1363" s="338"/>
      <c r="Q1363" s="339" t="str">
        <f t="shared" si="88"/>
        <v/>
      </c>
      <c r="R1363" s="339" t="b">
        <f t="shared" si="89"/>
        <v>1</v>
      </c>
      <c r="S1363" s="339" t="str">
        <f t="shared" si="90"/>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7"/>
        <v/>
      </c>
      <c r="O1364" s="337" t="s">
        <v>19177</v>
      </c>
      <c r="P1364" s="338"/>
      <c r="Q1364" s="339" t="str">
        <f t="shared" si="88"/>
        <v/>
      </c>
      <c r="R1364" s="339" t="b">
        <f t="shared" si="89"/>
        <v>1</v>
      </c>
      <c r="S1364" s="339" t="str">
        <f t="shared" si="90"/>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7"/>
        <v/>
      </c>
      <c r="O1365" s="337" t="s">
        <v>19177</v>
      </c>
      <c r="P1365" s="338"/>
      <c r="Q1365" s="339" t="str">
        <f t="shared" si="88"/>
        <v/>
      </c>
      <c r="R1365" s="339" t="b">
        <f t="shared" si="89"/>
        <v>1</v>
      </c>
      <c r="S1365" s="339" t="str">
        <f t="shared" si="90"/>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7"/>
        <v/>
      </c>
      <c r="O1366" s="337" t="s">
        <v>19177</v>
      </c>
      <c r="P1366" s="338"/>
      <c r="Q1366" s="339" t="str">
        <f t="shared" si="88"/>
        <v/>
      </c>
      <c r="R1366" s="339" t="b">
        <f t="shared" si="89"/>
        <v>1</v>
      </c>
      <c r="S1366" s="339" t="str">
        <f t="shared" si="90"/>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7"/>
        <v/>
      </c>
      <c r="O1367" s="337" t="s">
        <v>19177</v>
      </c>
      <c r="P1367" s="338"/>
      <c r="Q1367" s="339" t="str">
        <f t="shared" si="88"/>
        <v/>
      </c>
      <c r="R1367" s="339" t="b">
        <f t="shared" si="89"/>
        <v>1</v>
      </c>
      <c r="S1367" s="339" t="str">
        <f t="shared" si="90"/>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7"/>
        <v/>
      </c>
      <c r="O1368" s="337" t="s">
        <v>19177</v>
      </c>
      <c r="P1368" s="338"/>
      <c r="Q1368" s="339" t="str">
        <f t="shared" si="88"/>
        <v/>
      </c>
      <c r="R1368" s="339" t="b">
        <f t="shared" si="89"/>
        <v>1</v>
      </c>
      <c r="S1368" s="339" t="str">
        <f t="shared" si="90"/>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7"/>
        <v/>
      </c>
      <c r="O1369" s="337" t="s">
        <v>19177</v>
      </c>
      <c r="P1369" s="338"/>
      <c r="Q1369" s="339" t="str">
        <f t="shared" si="88"/>
        <v/>
      </c>
      <c r="R1369" s="339" t="b">
        <f t="shared" si="89"/>
        <v>1</v>
      </c>
      <c r="S1369" s="339" t="str">
        <f t="shared" si="90"/>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7"/>
        <v/>
      </c>
      <c r="O1370" s="337" t="s">
        <v>19177</v>
      </c>
      <c r="P1370" s="338"/>
      <c r="Q1370" s="339" t="str">
        <f t="shared" si="88"/>
        <v/>
      </c>
      <c r="R1370" s="339" t="b">
        <f t="shared" si="89"/>
        <v>1</v>
      </c>
      <c r="S1370" s="339" t="str">
        <f t="shared" si="90"/>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7"/>
        <v/>
      </c>
      <c r="O1371" s="337" t="s">
        <v>19177</v>
      </c>
      <c r="P1371" s="338"/>
      <c r="Q1371" s="339" t="str">
        <f t="shared" si="88"/>
        <v/>
      </c>
      <c r="R1371" s="339" t="b">
        <f t="shared" si="89"/>
        <v>1</v>
      </c>
      <c r="S1371" s="339" t="str">
        <f t="shared" si="90"/>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7"/>
        <v/>
      </c>
      <c r="O1372" s="337" t="s">
        <v>19177</v>
      </c>
      <c r="P1372" s="338"/>
      <c r="Q1372" s="339" t="str">
        <f t="shared" si="88"/>
        <v/>
      </c>
      <c r="R1372" s="339" t="b">
        <f t="shared" si="89"/>
        <v>1</v>
      </c>
      <c r="S1372" s="339" t="str">
        <f t="shared" si="90"/>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7"/>
        <v/>
      </c>
      <c r="O1373" s="337" t="s">
        <v>19177</v>
      </c>
      <c r="P1373" s="338"/>
      <c r="Q1373" s="339" t="str">
        <f t="shared" si="88"/>
        <v/>
      </c>
      <c r="R1373" s="339" t="b">
        <f t="shared" si="89"/>
        <v>1</v>
      </c>
      <c r="S1373" s="339" t="str">
        <f t="shared" si="90"/>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7"/>
        <v/>
      </c>
      <c r="O1374" s="337" t="s">
        <v>19177</v>
      </c>
      <c r="P1374" s="338"/>
      <c r="Q1374" s="339" t="str">
        <f t="shared" si="88"/>
        <v/>
      </c>
      <c r="R1374" s="339" t="b">
        <f t="shared" si="89"/>
        <v>1</v>
      </c>
      <c r="S1374" s="339" t="str">
        <f t="shared" si="90"/>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7"/>
        <v/>
      </c>
      <c r="O1375" s="337" t="s">
        <v>19177</v>
      </c>
      <c r="P1375" s="338"/>
      <c r="Q1375" s="339" t="str">
        <f t="shared" si="88"/>
        <v/>
      </c>
      <c r="R1375" s="339" t="b">
        <f t="shared" si="89"/>
        <v>1</v>
      </c>
      <c r="S1375" s="339" t="str">
        <f t="shared" si="90"/>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7"/>
        <v/>
      </c>
      <c r="O1376" s="337" t="s">
        <v>19177</v>
      </c>
      <c r="P1376" s="338"/>
      <c r="Q1376" s="339" t="str">
        <f t="shared" si="88"/>
        <v/>
      </c>
      <c r="R1376" s="339" t="b">
        <f t="shared" si="89"/>
        <v>1</v>
      </c>
      <c r="S1376" s="339" t="str">
        <f t="shared" si="90"/>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7"/>
        <v/>
      </c>
      <c r="O1377" s="337" t="s">
        <v>19177</v>
      </c>
      <c r="P1377" s="338"/>
      <c r="Q1377" s="339" t="str">
        <f t="shared" si="88"/>
        <v/>
      </c>
      <c r="R1377" s="339" t="b">
        <f t="shared" si="89"/>
        <v>1</v>
      </c>
      <c r="S1377" s="339" t="str">
        <f t="shared" si="90"/>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7"/>
        <v/>
      </c>
      <c r="O1378" s="337" t="s">
        <v>19177</v>
      </c>
      <c r="P1378" s="338"/>
      <c r="Q1378" s="339" t="str">
        <f t="shared" si="88"/>
        <v/>
      </c>
      <c r="R1378" s="339" t="b">
        <f t="shared" si="89"/>
        <v>1</v>
      </c>
      <c r="S1378" s="339" t="str">
        <f t="shared" si="90"/>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7"/>
        <v/>
      </c>
      <c r="O1379" s="337" t="s">
        <v>19177</v>
      </c>
      <c r="P1379" s="338"/>
      <c r="Q1379" s="339" t="str">
        <f t="shared" si="88"/>
        <v/>
      </c>
      <c r="R1379" s="339" t="b">
        <f t="shared" si="89"/>
        <v>1</v>
      </c>
      <c r="S1379" s="339" t="str">
        <f t="shared" si="90"/>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7"/>
        <v/>
      </c>
      <c r="O1380" s="337" t="s">
        <v>19177</v>
      </c>
      <c r="P1380" s="338"/>
      <c r="Q1380" s="339" t="str">
        <f t="shared" si="88"/>
        <v/>
      </c>
      <c r="R1380" s="339" t="b">
        <f t="shared" si="89"/>
        <v>1</v>
      </c>
      <c r="S1380" s="339" t="str">
        <f t="shared" si="90"/>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7"/>
        <v/>
      </c>
      <c r="O1381" s="337" t="s">
        <v>19177</v>
      </c>
      <c r="P1381" s="338"/>
      <c r="Q1381" s="339" t="str">
        <f t="shared" si="88"/>
        <v/>
      </c>
      <c r="R1381" s="339" t="b">
        <f t="shared" si="89"/>
        <v>1</v>
      </c>
      <c r="S1381" s="339" t="str">
        <f t="shared" si="90"/>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7"/>
        <v/>
      </c>
      <c r="O1382" s="337" t="s">
        <v>19177</v>
      </c>
      <c r="P1382" s="338"/>
      <c r="Q1382" s="339" t="str">
        <f t="shared" si="88"/>
        <v/>
      </c>
      <c r="R1382" s="339" t="b">
        <f t="shared" si="89"/>
        <v>1</v>
      </c>
      <c r="S1382" s="339" t="str">
        <f t="shared" si="90"/>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7"/>
        <v/>
      </c>
      <c r="O1383" s="337" t="s">
        <v>19177</v>
      </c>
      <c r="P1383" s="338"/>
      <c r="Q1383" s="339" t="str">
        <f t="shared" si="88"/>
        <v/>
      </c>
      <c r="R1383" s="339" t="b">
        <f t="shared" si="89"/>
        <v>1</v>
      </c>
      <c r="S1383" s="339" t="str">
        <f t="shared" si="90"/>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7"/>
        <v/>
      </c>
      <c r="O1384" s="337" t="s">
        <v>19177</v>
      </c>
      <c r="P1384" s="338"/>
      <c r="Q1384" s="339" t="str">
        <f t="shared" si="88"/>
        <v/>
      </c>
      <c r="R1384" s="339" t="b">
        <f t="shared" si="89"/>
        <v>1</v>
      </c>
      <c r="S1384" s="339" t="str">
        <f t="shared" si="90"/>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7"/>
        <v/>
      </c>
      <c r="O1385" s="337" t="s">
        <v>19177</v>
      </c>
      <c r="P1385" s="338"/>
      <c r="Q1385" s="339" t="str">
        <f t="shared" si="88"/>
        <v/>
      </c>
      <c r="R1385" s="339" t="b">
        <f t="shared" si="89"/>
        <v>1</v>
      </c>
      <c r="S1385" s="339" t="str">
        <f t="shared" si="90"/>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7"/>
        <v/>
      </c>
      <c r="O1386" s="337" t="s">
        <v>19177</v>
      </c>
      <c r="P1386" s="338"/>
      <c r="Q1386" s="339" t="str">
        <f t="shared" si="88"/>
        <v/>
      </c>
      <c r="R1386" s="339" t="b">
        <f t="shared" si="89"/>
        <v>1</v>
      </c>
      <c r="S1386" s="339" t="str">
        <f t="shared" si="90"/>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7"/>
        <v/>
      </c>
      <c r="O1387" s="337" t="s">
        <v>19177</v>
      </c>
      <c r="P1387" s="338"/>
      <c r="Q1387" s="339" t="str">
        <f t="shared" si="88"/>
        <v/>
      </c>
      <c r="R1387" s="339" t="b">
        <f t="shared" si="89"/>
        <v>1</v>
      </c>
      <c r="S1387" s="339" t="str">
        <f t="shared" si="90"/>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7"/>
        <v/>
      </c>
      <c r="O1388" s="337" t="s">
        <v>19177</v>
      </c>
      <c r="P1388" s="338"/>
      <c r="Q1388" s="339" t="str">
        <f t="shared" si="88"/>
        <v/>
      </c>
      <c r="R1388" s="339" t="b">
        <f t="shared" si="89"/>
        <v>1</v>
      </c>
      <c r="S1388" s="339" t="str">
        <f t="shared" si="90"/>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7"/>
        <v/>
      </c>
      <c r="O1389" s="337" t="s">
        <v>19177</v>
      </c>
      <c r="P1389" s="338"/>
      <c r="Q1389" s="339" t="str">
        <f t="shared" si="88"/>
        <v/>
      </c>
      <c r="R1389" s="339" t="b">
        <f t="shared" si="89"/>
        <v>1</v>
      </c>
      <c r="S1389" s="339" t="str">
        <f t="shared" si="90"/>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7"/>
        <v/>
      </c>
      <c r="O1390" s="337" t="s">
        <v>19177</v>
      </c>
      <c r="P1390" s="338"/>
      <c r="Q1390" s="339" t="str">
        <f t="shared" si="88"/>
        <v/>
      </c>
      <c r="R1390" s="339" t="b">
        <f t="shared" si="89"/>
        <v>1</v>
      </c>
      <c r="S1390" s="339" t="str">
        <f t="shared" si="90"/>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7"/>
        <v/>
      </c>
      <c r="O1391" s="337" t="s">
        <v>19177</v>
      </c>
      <c r="P1391" s="338"/>
      <c r="Q1391" s="339" t="str">
        <f t="shared" si="88"/>
        <v/>
      </c>
      <c r="R1391" s="339" t="b">
        <f t="shared" si="89"/>
        <v>1</v>
      </c>
      <c r="S1391" s="339" t="str">
        <f t="shared" si="90"/>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7"/>
        <v/>
      </c>
      <c r="O1392" s="337" t="s">
        <v>19177</v>
      </c>
      <c r="P1392" s="338"/>
      <c r="Q1392" s="339" t="str">
        <f t="shared" si="88"/>
        <v/>
      </c>
      <c r="R1392" s="339" t="b">
        <f t="shared" si="89"/>
        <v>1</v>
      </c>
      <c r="S1392" s="339" t="str">
        <f t="shared" si="90"/>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7"/>
        <v/>
      </c>
      <c r="O1393" s="337" t="s">
        <v>19177</v>
      </c>
      <c r="P1393" s="338"/>
      <c r="Q1393" s="339" t="str">
        <f t="shared" si="88"/>
        <v/>
      </c>
      <c r="R1393" s="339" t="b">
        <f t="shared" si="89"/>
        <v>1</v>
      </c>
      <c r="S1393" s="339" t="str">
        <f t="shared" si="90"/>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7"/>
        <v/>
      </c>
      <c r="O1394" s="337" t="s">
        <v>19177</v>
      </c>
      <c r="P1394" s="338"/>
      <c r="Q1394" s="339" t="str">
        <f t="shared" si="88"/>
        <v/>
      </c>
      <c r="R1394" s="339" t="b">
        <f t="shared" si="89"/>
        <v>1</v>
      </c>
      <c r="S1394" s="339" t="str">
        <f t="shared" si="90"/>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7"/>
        <v/>
      </c>
      <c r="O1395" s="337" t="s">
        <v>19177</v>
      </c>
      <c r="P1395" s="338"/>
      <c r="Q1395" s="339" t="str">
        <f t="shared" si="88"/>
        <v/>
      </c>
      <c r="R1395" s="339" t="b">
        <f t="shared" si="89"/>
        <v>1</v>
      </c>
      <c r="S1395" s="339" t="str">
        <f t="shared" si="90"/>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7"/>
        <v/>
      </c>
      <c r="O1396" s="337" t="s">
        <v>19177</v>
      </c>
      <c r="P1396" s="338"/>
      <c r="Q1396" s="339" t="str">
        <f t="shared" si="88"/>
        <v/>
      </c>
      <c r="R1396" s="339" t="b">
        <f t="shared" si="89"/>
        <v>1</v>
      </c>
      <c r="S1396" s="339" t="str">
        <f t="shared" si="90"/>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7"/>
        <v/>
      </c>
      <c r="O1397" s="337" t="s">
        <v>19177</v>
      </c>
      <c r="P1397" s="338"/>
      <c r="Q1397" s="339" t="str">
        <f t="shared" si="88"/>
        <v/>
      </c>
      <c r="R1397" s="339" t="b">
        <f t="shared" si="89"/>
        <v>1</v>
      </c>
      <c r="S1397" s="339" t="str">
        <f t="shared" si="90"/>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7"/>
        <v/>
      </c>
      <c r="O1398" s="337" t="s">
        <v>19177</v>
      </c>
      <c r="P1398" s="338"/>
      <c r="Q1398" s="339" t="str">
        <f t="shared" si="88"/>
        <v/>
      </c>
      <c r="R1398" s="339" t="b">
        <f t="shared" si="89"/>
        <v>1</v>
      </c>
      <c r="S1398" s="339" t="str">
        <f t="shared" si="90"/>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7"/>
        <v/>
      </c>
      <c r="O1399" s="337" t="s">
        <v>19177</v>
      </c>
      <c r="P1399" s="338"/>
      <c r="Q1399" s="339" t="str">
        <f t="shared" si="88"/>
        <v/>
      </c>
      <c r="R1399" s="339" t="b">
        <f t="shared" si="89"/>
        <v>1</v>
      </c>
      <c r="S1399" s="339" t="str">
        <f t="shared" si="90"/>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7"/>
        <v/>
      </c>
      <c r="O1400" s="337" t="s">
        <v>19177</v>
      </c>
      <c r="P1400" s="338"/>
      <c r="Q1400" s="339" t="str">
        <f t="shared" si="88"/>
        <v/>
      </c>
      <c r="R1400" s="339" t="b">
        <f t="shared" si="89"/>
        <v>1</v>
      </c>
      <c r="S1400" s="339" t="str">
        <f t="shared" si="90"/>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7"/>
        <v/>
      </c>
      <c r="O1401" s="337" t="s">
        <v>19177</v>
      </c>
      <c r="P1401" s="338"/>
      <c r="Q1401" s="339" t="str">
        <f t="shared" si="88"/>
        <v/>
      </c>
      <c r="R1401" s="339" t="b">
        <f t="shared" si="89"/>
        <v>1</v>
      </c>
      <c r="S1401" s="339" t="str">
        <f t="shared" si="90"/>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7"/>
        <v/>
      </c>
      <c r="O1402" s="337" t="s">
        <v>19177</v>
      </c>
      <c r="P1402" s="338"/>
      <c r="Q1402" s="339" t="str">
        <f t="shared" si="88"/>
        <v/>
      </c>
      <c r="R1402" s="339" t="b">
        <f t="shared" si="89"/>
        <v>1</v>
      </c>
      <c r="S1402" s="339" t="str">
        <f t="shared" si="90"/>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7"/>
        <v/>
      </c>
      <c r="O1403" s="337" t="s">
        <v>19177</v>
      </c>
      <c r="P1403" s="338"/>
      <c r="Q1403" s="339" t="str">
        <f t="shared" si="88"/>
        <v/>
      </c>
      <c r="R1403" s="339" t="b">
        <f t="shared" si="89"/>
        <v>1</v>
      </c>
      <c r="S1403" s="339" t="str">
        <f t="shared" si="90"/>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7"/>
        <v/>
      </c>
      <c r="O1404" s="337" t="s">
        <v>19177</v>
      </c>
      <c r="P1404" s="338"/>
      <c r="Q1404" s="339" t="str">
        <f t="shared" si="88"/>
        <v/>
      </c>
      <c r="R1404" s="339" t="b">
        <f t="shared" si="89"/>
        <v>1</v>
      </c>
      <c r="S1404" s="339" t="str">
        <f t="shared" si="90"/>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7"/>
        <v/>
      </c>
      <c r="O1405" s="337" t="s">
        <v>19177</v>
      </c>
      <c r="P1405" s="338"/>
      <c r="Q1405" s="339" t="str">
        <f t="shared" si="88"/>
        <v/>
      </c>
      <c r="R1405" s="339" t="b">
        <f t="shared" si="89"/>
        <v>1</v>
      </c>
      <c r="S1405" s="339" t="str">
        <f t="shared" si="90"/>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7"/>
        <v/>
      </c>
      <c r="O1406" s="337" t="s">
        <v>19177</v>
      </c>
      <c r="P1406" s="338"/>
      <c r="Q1406" s="339" t="str">
        <f t="shared" si="88"/>
        <v/>
      </c>
      <c r="R1406" s="339" t="b">
        <f t="shared" si="89"/>
        <v>1</v>
      </c>
      <c r="S1406" s="339" t="str">
        <f t="shared" si="90"/>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7"/>
        <v/>
      </c>
      <c r="O1407" s="337" t="s">
        <v>19177</v>
      </c>
      <c r="P1407" s="338"/>
      <c r="Q1407" s="339" t="str">
        <f t="shared" si="88"/>
        <v/>
      </c>
      <c r="R1407" s="339" t="b">
        <f t="shared" si="89"/>
        <v>1</v>
      </c>
      <c r="S1407" s="339" t="str">
        <f t="shared" si="90"/>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7"/>
        <v/>
      </c>
      <c r="O1408" s="337" t="s">
        <v>19177</v>
      </c>
      <c r="P1408" s="338"/>
      <c r="Q1408" s="339" t="str">
        <f t="shared" si="88"/>
        <v/>
      </c>
      <c r="R1408" s="339" t="b">
        <f t="shared" si="89"/>
        <v>1</v>
      </c>
      <c r="S1408" s="339" t="str">
        <f t="shared" si="90"/>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7"/>
        <v/>
      </c>
      <c r="O1409" s="337" t="s">
        <v>19177</v>
      </c>
      <c r="P1409" s="338"/>
      <c r="Q1409" s="339" t="str">
        <f t="shared" si="88"/>
        <v/>
      </c>
      <c r="R1409" s="339" t="b">
        <f t="shared" si="89"/>
        <v>1</v>
      </c>
      <c r="S1409" s="339" t="str">
        <f t="shared" si="90"/>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7"/>
        <v/>
      </c>
      <c r="O1410" s="337" t="s">
        <v>19177</v>
      </c>
      <c r="P1410" s="338"/>
      <c r="Q1410" s="339" t="str">
        <f t="shared" si="88"/>
        <v/>
      </c>
      <c r="R1410" s="339" t="b">
        <f t="shared" si="89"/>
        <v>1</v>
      </c>
      <c r="S1410" s="339" t="str">
        <f t="shared" si="90"/>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7"/>
        <v/>
      </c>
      <c r="O1411" s="337" t="s">
        <v>19177</v>
      </c>
      <c r="P1411" s="338"/>
      <c r="Q1411" s="339" t="str">
        <f t="shared" si="88"/>
        <v/>
      </c>
      <c r="R1411" s="339" t="b">
        <f t="shared" si="89"/>
        <v>1</v>
      </c>
      <c r="S1411" s="339" t="str">
        <f t="shared" si="90"/>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7"/>
        <v/>
      </c>
      <c r="O1412" s="337" t="s">
        <v>19177</v>
      </c>
      <c r="P1412" s="338"/>
      <c r="Q1412" s="339" t="str">
        <f t="shared" si="88"/>
        <v/>
      </c>
      <c r="R1412" s="339" t="b">
        <f t="shared" si="89"/>
        <v>1</v>
      </c>
      <c r="S1412" s="339" t="str">
        <f t="shared" si="90"/>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91">IF(A1413="","",IF(ISERROR(MATCH($F1413,CL,0)),"Unknown",INDIRECT("'C'!$A$"&amp;MATCH($F1413,CL,0)+1)))</f>
        <v/>
      </c>
      <c r="O1413" s="337" t="s">
        <v>19177</v>
      </c>
      <c r="P1413" s="338"/>
      <c r="Q1413" s="339" t="str">
        <f t="shared" ref="Q1413:Q1476" si="92">A1413&amp;B1413</f>
        <v/>
      </c>
      <c r="R1413" s="339" t="b">
        <f t="shared" ref="R1413:R1476" si="93">OR(ISBLANK(B1413),ISBLANK(C1413))</f>
        <v>1</v>
      </c>
      <c r="S1413" s="339" t="str">
        <f t="shared" ref="S1413:S1476" si="94">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91"/>
        <v/>
      </c>
      <c r="O1414" s="337" t="s">
        <v>19177</v>
      </c>
      <c r="P1414" s="338"/>
      <c r="Q1414" s="339" t="str">
        <f t="shared" si="92"/>
        <v/>
      </c>
      <c r="R1414" s="339" t="b">
        <f t="shared" si="93"/>
        <v>1</v>
      </c>
      <c r="S1414" s="339" t="str">
        <f t="shared" si="94"/>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91"/>
        <v/>
      </c>
      <c r="O1415" s="337" t="s">
        <v>19177</v>
      </c>
      <c r="P1415" s="338"/>
      <c r="Q1415" s="339" t="str">
        <f t="shared" si="92"/>
        <v/>
      </c>
      <c r="R1415" s="339" t="b">
        <f t="shared" si="93"/>
        <v>1</v>
      </c>
      <c r="S1415" s="339" t="str">
        <f t="shared" si="94"/>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91"/>
        <v/>
      </c>
      <c r="O1416" s="337" t="s">
        <v>19177</v>
      </c>
      <c r="P1416" s="338"/>
      <c r="Q1416" s="339" t="str">
        <f t="shared" si="92"/>
        <v/>
      </c>
      <c r="R1416" s="339" t="b">
        <f t="shared" si="93"/>
        <v>1</v>
      </c>
      <c r="S1416" s="339" t="str">
        <f t="shared" si="94"/>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91"/>
        <v/>
      </c>
      <c r="O1417" s="337" t="s">
        <v>19177</v>
      </c>
      <c r="P1417" s="338"/>
      <c r="Q1417" s="339" t="str">
        <f t="shared" si="92"/>
        <v/>
      </c>
      <c r="R1417" s="339" t="b">
        <f t="shared" si="93"/>
        <v>1</v>
      </c>
      <c r="S1417" s="339" t="str">
        <f t="shared" si="94"/>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91"/>
        <v/>
      </c>
      <c r="O1418" s="337" t="s">
        <v>19177</v>
      </c>
      <c r="P1418" s="338"/>
      <c r="Q1418" s="339" t="str">
        <f t="shared" si="92"/>
        <v/>
      </c>
      <c r="R1418" s="339" t="b">
        <f t="shared" si="93"/>
        <v>1</v>
      </c>
      <c r="S1418" s="339" t="str">
        <f t="shared" si="94"/>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91"/>
        <v/>
      </c>
      <c r="O1419" s="337" t="s">
        <v>19177</v>
      </c>
      <c r="P1419" s="338"/>
      <c r="Q1419" s="339" t="str">
        <f t="shared" si="92"/>
        <v/>
      </c>
      <c r="R1419" s="339" t="b">
        <f t="shared" si="93"/>
        <v>1</v>
      </c>
      <c r="S1419" s="339" t="str">
        <f t="shared" si="94"/>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91"/>
        <v/>
      </c>
      <c r="O1420" s="337" t="s">
        <v>19177</v>
      </c>
      <c r="P1420" s="338"/>
      <c r="Q1420" s="339" t="str">
        <f t="shared" si="92"/>
        <v/>
      </c>
      <c r="R1420" s="339" t="b">
        <f t="shared" si="93"/>
        <v>1</v>
      </c>
      <c r="S1420" s="339" t="str">
        <f t="shared" si="94"/>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91"/>
        <v/>
      </c>
      <c r="O1421" s="337" t="s">
        <v>19177</v>
      </c>
      <c r="P1421" s="338"/>
      <c r="Q1421" s="339" t="str">
        <f t="shared" si="92"/>
        <v/>
      </c>
      <c r="R1421" s="339" t="b">
        <f t="shared" si="93"/>
        <v>1</v>
      </c>
      <c r="S1421" s="339" t="str">
        <f t="shared" si="94"/>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91"/>
        <v/>
      </c>
      <c r="O1422" s="337" t="s">
        <v>19177</v>
      </c>
      <c r="P1422" s="338"/>
      <c r="Q1422" s="339" t="str">
        <f t="shared" si="92"/>
        <v/>
      </c>
      <c r="R1422" s="339" t="b">
        <f t="shared" si="93"/>
        <v>1</v>
      </c>
      <c r="S1422" s="339" t="str">
        <f t="shared" si="94"/>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91"/>
        <v/>
      </c>
      <c r="O1423" s="337" t="s">
        <v>19177</v>
      </c>
      <c r="P1423" s="338"/>
      <c r="Q1423" s="339" t="str">
        <f t="shared" si="92"/>
        <v/>
      </c>
      <c r="R1423" s="339" t="b">
        <f t="shared" si="93"/>
        <v>1</v>
      </c>
      <c r="S1423" s="339" t="str">
        <f t="shared" si="94"/>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91"/>
        <v/>
      </c>
      <c r="O1424" s="337" t="s">
        <v>19177</v>
      </c>
      <c r="P1424" s="338"/>
      <c r="Q1424" s="339" t="str">
        <f t="shared" si="92"/>
        <v/>
      </c>
      <c r="R1424" s="339" t="b">
        <f t="shared" si="93"/>
        <v>1</v>
      </c>
      <c r="S1424" s="339" t="str">
        <f t="shared" si="94"/>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91"/>
        <v/>
      </c>
      <c r="O1425" s="337" t="s">
        <v>19177</v>
      </c>
      <c r="P1425" s="338"/>
      <c r="Q1425" s="339" t="str">
        <f t="shared" si="92"/>
        <v/>
      </c>
      <c r="R1425" s="339" t="b">
        <f t="shared" si="93"/>
        <v>1</v>
      </c>
      <c r="S1425" s="339" t="str">
        <f t="shared" si="94"/>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91"/>
        <v/>
      </c>
      <c r="O1426" s="337" t="s">
        <v>19177</v>
      </c>
      <c r="P1426" s="338"/>
      <c r="Q1426" s="339" t="str">
        <f t="shared" si="92"/>
        <v/>
      </c>
      <c r="R1426" s="339" t="b">
        <f t="shared" si="93"/>
        <v>1</v>
      </c>
      <c r="S1426" s="339" t="str">
        <f t="shared" si="94"/>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91"/>
        <v/>
      </c>
      <c r="O1427" s="337" t="s">
        <v>19177</v>
      </c>
      <c r="P1427" s="338"/>
      <c r="Q1427" s="339" t="str">
        <f t="shared" si="92"/>
        <v/>
      </c>
      <c r="R1427" s="339" t="b">
        <f t="shared" si="93"/>
        <v>1</v>
      </c>
      <c r="S1427" s="339" t="str">
        <f t="shared" si="94"/>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91"/>
        <v/>
      </c>
      <c r="O1428" s="337" t="s">
        <v>19177</v>
      </c>
      <c r="P1428" s="338"/>
      <c r="Q1428" s="339" t="str">
        <f t="shared" si="92"/>
        <v/>
      </c>
      <c r="R1428" s="339" t="b">
        <f t="shared" si="93"/>
        <v>1</v>
      </c>
      <c r="S1428" s="339" t="str">
        <f t="shared" si="94"/>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91"/>
        <v/>
      </c>
      <c r="O1429" s="337" t="s">
        <v>19177</v>
      </c>
      <c r="P1429" s="338"/>
      <c r="Q1429" s="339" t="str">
        <f t="shared" si="92"/>
        <v/>
      </c>
      <c r="R1429" s="339" t="b">
        <f t="shared" si="93"/>
        <v>1</v>
      </c>
      <c r="S1429" s="339" t="str">
        <f t="shared" si="94"/>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91"/>
        <v/>
      </c>
      <c r="O1430" s="337" t="s">
        <v>19177</v>
      </c>
      <c r="P1430" s="338"/>
      <c r="Q1430" s="339" t="str">
        <f t="shared" si="92"/>
        <v/>
      </c>
      <c r="R1430" s="339" t="b">
        <f t="shared" si="93"/>
        <v>1</v>
      </c>
      <c r="S1430" s="339" t="str">
        <f t="shared" si="94"/>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91"/>
        <v/>
      </c>
      <c r="O1431" s="337" t="s">
        <v>19177</v>
      </c>
      <c r="P1431" s="338"/>
      <c r="Q1431" s="339" t="str">
        <f t="shared" si="92"/>
        <v/>
      </c>
      <c r="R1431" s="339" t="b">
        <f t="shared" si="93"/>
        <v>1</v>
      </c>
      <c r="S1431" s="339" t="str">
        <f t="shared" si="94"/>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91"/>
        <v/>
      </c>
      <c r="O1432" s="337" t="s">
        <v>19177</v>
      </c>
      <c r="P1432" s="338"/>
      <c r="Q1432" s="339" t="str">
        <f t="shared" si="92"/>
        <v/>
      </c>
      <c r="R1432" s="339" t="b">
        <f t="shared" si="93"/>
        <v>1</v>
      </c>
      <c r="S1432" s="339" t="str">
        <f t="shared" si="94"/>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91"/>
        <v/>
      </c>
      <c r="O1433" s="337" t="s">
        <v>19177</v>
      </c>
      <c r="P1433" s="338"/>
      <c r="Q1433" s="339" t="str">
        <f t="shared" si="92"/>
        <v/>
      </c>
      <c r="R1433" s="339" t="b">
        <f t="shared" si="93"/>
        <v>1</v>
      </c>
      <c r="S1433" s="339" t="str">
        <f t="shared" si="94"/>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91"/>
        <v/>
      </c>
      <c r="O1434" s="337" t="s">
        <v>19177</v>
      </c>
      <c r="P1434" s="338"/>
      <c r="Q1434" s="339" t="str">
        <f t="shared" si="92"/>
        <v/>
      </c>
      <c r="R1434" s="339" t="b">
        <f t="shared" si="93"/>
        <v>1</v>
      </c>
      <c r="S1434" s="339" t="str">
        <f t="shared" si="94"/>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91"/>
        <v/>
      </c>
      <c r="O1435" s="337" t="s">
        <v>19177</v>
      </c>
      <c r="P1435" s="338"/>
      <c r="Q1435" s="339" t="str">
        <f t="shared" si="92"/>
        <v/>
      </c>
      <c r="R1435" s="339" t="b">
        <f t="shared" si="93"/>
        <v>1</v>
      </c>
      <c r="S1435" s="339" t="str">
        <f t="shared" si="94"/>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91"/>
        <v/>
      </c>
      <c r="O1436" s="337" t="s">
        <v>19177</v>
      </c>
      <c r="P1436" s="338"/>
      <c r="Q1436" s="339" t="str">
        <f t="shared" si="92"/>
        <v/>
      </c>
      <c r="R1436" s="339" t="b">
        <f t="shared" si="93"/>
        <v>1</v>
      </c>
      <c r="S1436" s="339" t="str">
        <f t="shared" si="94"/>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91"/>
        <v/>
      </c>
      <c r="O1437" s="337" t="s">
        <v>19177</v>
      </c>
      <c r="P1437" s="338"/>
      <c r="Q1437" s="339" t="str">
        <f t="shared" si="92"/>
        <v/>
      </c>
      <c r="R1437" s="339" t="b">
        <f t="shared" si="93"/>
        <v>1</v>
      </c>
      <c r="S1437" s="339" t="str">
        <f t="shared" si="94"/>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91"/>
        <v/>
      </c>
      <c r="O1438" s="337" t="s">
        <v>19177</v>
      </c>
      <c r="P1438" s="338"/>
      <c r="Q1438" s="339" t="str">
        <f t="shared" si="92"/>
        <v/>
      </c>
      <c r="R1438" s="339" t="b">
        <f t="shared" si="93"/>
        <v>1</v>
      </c>
      <c r="S1438" s="339" t="str">
        <f t="shared" si="94"/>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91"/>
        <v/>
      </c>
      <c r="O1439" s="337" t="s">
        <v>19177</v>
      </c>
      <c r="P1439" s="338"/>
      <c r="Q1439" s="339" t="str">
        <f t="shared" si="92"/>
        <v/>
      </c>
      <c r="R1439" s="339" t="b">
        <f t="shared" si="93"/>
        <v>1</v>
      </c>
      <c r="S1439" s="339" t="str">
        <f t="shared" si="94"/>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91"/>
        <v/>
      </c>
      <c r="O1440" s="337" t="s">
        <v>19177</v>
      </c>
      <c r="P1440" s="338"/>
      <c r="Q1440" s="339" t="str">
        <f t="shared" si="92"/>
        <v/>
      </c>
      <c r="R1440" s="339" t="b">
        <f t="shared" si="93"/>
        <v>1</v>
      </c>
      <c r="S1440" s="339" t="str">
        <f t="shared" si="94"/>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91"/>
        <v/>
      </c>
      <c r="O1441" s="337" t="s">
        <v>19177</v>
      </c>
      <c r="P1441" s="338"/>
      <c r="Q1441" s="339" t="str">
        <f t="shared" si="92"/>
        <v/>
      </c>
      <c r="R1441" s="339" t="b">
        <f t="shared" si="93"/>
        <v>1</v>
      </c>
      <c r="S1441" s="339" t="str">
        <f t="shared" si="94"/>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91"/>
        <v/>
      </c>
      <c r="O1442" s="337" t="s">
        <v>19177</v>
      </c>
      <c r="P1442" s="338"/>
      <c r="Q1442" s="339" t="str">
        <f t="shared" si="92"/>
        <v/>
      </c>
      <c r="R1442" s="339" t="b">
        <f t="shared" si="93"/>
        <v>1</v>
      </c>
      <c r="S1442" s="339" t="str">
        <f t="shared" si="94"/>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91"/>
        <v/>
      </c>
      <c r="O1443" s="337" t="s">
        <v>19177</v>
      </c>
      <c r="P1443" s="338"/>
      <c r="Q1443" s="339" t="str">
        <f t="shared" si="92"/>
        <v/>
      </c>
      <c r="R1443" s="339" t="b">
        <f t="shared" si="93"/>
        <v>1</v>
      </c>
      <c r="S1443" s="339" t="str">
        <f t="shared" si="94"/>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91"/>
        <v/>
      </c>
      <c r="O1444" s="337" t="s">
        <v>19177</v>
      </c>
      <c r="P1444" s="338"/>
      <c r="Q1444" s="339" t="str">
        <f t="shared" si="92"/>
        <v/>
      </c>
      <c r="R1444" s="339" t="b">
        <f t="shared" si="93"/>
        <v>1</v>
      </c>
      <c r="S1444" s="339" t="str">
        <f t="shared" si="94"/>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91"/>
        <v/>
      </c>
      <c r="O1445" s="337" t="s">
        <v>19177</v>
      </c>
      <c r="P1445" s="338"/>
      <c r="Q1445" s="339" t="str">
        <f t="shared" si="92"/>
        <v/>
      </c>
      <c r="R1445" s="339" t="b">
        <f t="shared" si="93"/>
        <v>1</v>
      </c>
      <c r="S1445" s="339" t="str">
        <f t="shared" si="94"/>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91"/>
        <v/>
      </c>
      <c r="O1446" s="337" t="s">
        <v>19177</v>
      </c>
      <c r="P1446" s="338"/>
      <c r="Q1446" s="339" t="str">
        <f t="shared" si="92"/>
        <v/>
      </c>
      <c r="R1446" s="339" t="b">
        <f t="shared" si="93"/>
        <v>1</v>
      </c>
      <c r="S1446" s="339" t="str">
        <f t="shared" si="94"/>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91"/>
        <v/>
      </c>
      <c r="O1447" s="337" t="s">
        <v>19177</v>
      </c>
      <c r="P1447" s="338"/>
      <c r="Q1447" s="339" t="str">
        <f t="shared" si="92"/>
        <v/>
      </c>
      <c r="R1447" s="339" t="b">
        <f t="shared" si="93"/>
        <v>1</v>
      </c>
      <c r="S1447" s="339" t="str">
        <f t="shared" si="94"/>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91"/>
        <v/>
      </c>
      <c r="O1448" s="337" t="s">
        <v>19177</v>
      </c>
      <c r="P1448" s="338"/>
      <c r="Q1448" s="339" t="str">
        <f t="shared" si="92"/>
        <v/>
      </c>
      <c r="R1448" s="339" t="b">
        <f t="shared" si="93"/>
        <v>1</v>
      </c>
      <c r="S1448" s="339" t="str">
        <f t="shared" si="94"/>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91"/>
        <v/>
      </c>
      <c r="O1449" s="337" t="s">
        <v>19177</v>
      </c>
      <c r="P1449" s="338"/>
      <c r="Q1449" s="339" t="str">
        <f t="shared" si="92"/>
        <v/>
      </c>
      <c r="R1449" s="339" t="b">
        <f t="shared" si="93"/>
        <v>1</v>
      </c>
      <c r="S1449" s="339" t="str">
        <f t="shared" si="94"/>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91"/>
        <v/>
      </c>
      <c r="O1450" s="337" t="s">
        <v>19177</v>
      </c>
      <c r="P1450" s="338"/>
      <c r="Q1450" s="339" t="str">
        <f t="shared" si="92"/>
        <v/>
      </c>
      <c r="R1450" s="339" t="b">
        <f t="shared" si="93"/>
        <v>1</v>
      </c>
      <c r="S1450" s="339" t="str">
        <f t="shared" si="94"/>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91"/>
        <v/>
      </c>
      <c r="O1451" s="337" t="s">
        <v>19177</v>
      </c>
      <c r="P1451" s="338"/>
      <c r="Q1451" s="339" t="str">
        <f t="shared" si="92"/>
        <v/>
      </c>
      <c r="R1451" s="339" t="b">
        <f t="shared" si="93"/>
        <v>1</v>
      </c>
      <c r="S1451" s="339" t="str">
        <f t="shared" si="94"/>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91"/>
        <v/>
      </c>
      <c r="O1452" s="337" t="s">
        <v>19177</v>
      </c>
      <c r="P1452" s="338"/>
      <c r="Q1452" s="339" t="str">
        <f t="shared" si="92"/>
        <v/>
      </c>
      <c r="R1452" s="339" t="b">
        <f t="shared" si="93"/>
        <v>1</v>
      </c>
      <c r="S1452" s="339" t="str">
        <f t="shared" si="94"/>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91"/>
        <v/>
      </c>
      <c r="O1453" s="337" t="s">
        <v>19177</v>
      </c>
      <c r="P1453" s="338"/>
      <c r="Q1453" s="339" t="str">
        <f t="shared" si="92"/>
        <v/>
      </c>
      <c r="R1453" s="339" t="b">
        <f t="shared" si="93"/>
        <v>1</v>
      </c>
      <c r="S1453" s="339" t="str">
        <f t="shared" si="94"/>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91"/>
        <v/>
      </c>
      <c r="O1454" s="337" t="s">
        <v>19177</v>
      </c>
      <c r="P1454" s="338"/>
      <c r="Q1454" s="339" t="str">
        <f t="shared" si="92"/>
        <v/>
      </c>
      <c r="R1454" s="339" t="b">
        <f t="shared" si="93"/>
        <v>1</v>
      </c>
      <c r="S1454" s="339" t="str">
        <f t="shared" si="94"/>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91"/>
        <v/>
      </c>
      <c r="O1455" s="337" t="s">
        <v>19177</v>
      </c>
      <c r="P1455" s="338"/>
      <c r="Q1455" s="339" t="str">
        <f t="shared" si="92"/>
        <v/>
      </c>
      <c r="R1455" s="339" t="b">
        <f t="shared" si="93"/>
        <v>1</v>
      </c>
      <c r="S1455" s="339" t="str">
        <f t="shared" si="94"/>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91"/>
        <v/>
      </c>
      <c r="O1456" s="337" t="s">
        <v>19177</v>
      </c>
      <c r="P1456" s="338"/>
      <c r="Q1456" s="339" t="str">
        <f t="shared" si="92"/>
        <v/>
      </c>
      <c r="R1456" s="339" t="b">
        <f t="shared" si="93"/>
        <v>1</v>
      </c>
      <c r="S1456" s="339" t="str">
        <f t="shared" si="94"/>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91"/>
        <v/>
      </c>
      <c r="O1457" s="337" t="s">
        <v>19177</v>
      </c>
      <c r="P1457" s="338"/>
      <c r="Q1457" s="339" t="str">
        <f t="shared" si="92"/>
        <v/>
      </c>
      <c r="R1457" s="339" t="b">
        <f t="shared" si="93"/>
        <v>1</v>
      </c>
      <c r="S1457" s="339" t="str">
        <f t="shared" si="94"/>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91"/>
        <v/>
      </c>
      <c r="O1458" s="337" t="s">
        <v>19177</v>
      </c>
      <c r="P1458" s="338"/>
      <c r="Q1458" s="339" t="str">
        <f t="shared" si="92"/>
        <v/>
      </c>
      <c r="R1458" s="339" t="b">
        <f t="shared" si="93"/>
        <v>1</v>
      </c>
      <c r="S1458" s="339" t="str">
        <f t="shared" si="94"/>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91"/>
        <v/>
      </c>
      <c r="O1459" s="337" t="s">
        <v>19177</v>
      </c>
      <c r="P1459" s="338"/>
      <c r="Q1459" s="339" t="str">
        <f t="shared" si="92"/>
        <v/>
      </c>
      <c r="R1459" s="339" t="b">
        <f t="shared" si="93"/>
        <v>1</v>
      </c>
      <c r="S1459" s="339" t="str">
        <f t="shared" si="94"/>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91"/>
        <v/>
      </c>
      <c r="O1460" s="337" t="s">
        <v>19177</v>
      </c>
      <c r="P1460" s="338"/>
      <c r="Q1460" s="339" t="str">
        <f t="shared" si="92"/>
        <v/>
      </c>
      <c r="R1460" s="339" t="b">
        <f t="shared" si="93"/>
        <v>1</v>
      </c>
      <c r="S1460" s="339" t="str">
        <f t="shared" si="94"/>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91"/>
        <v/>
      </c>
      <c r="O1461" s="337" t="s">
        <v>19177</v>
      </c>
      <c r="P1461" s="338"/>
      <c r="Q1461" s="339" t="str">
        <f t="shared" si="92"/>
        <v/>
      </c>
      <c r="R1461" s="339" t="b">
        <f t="shared" si="93"/>
        <v>1</v>
      </c>
      <c r="S1461" s="339" t="str">
        <f t="shared" si="94"/>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91"/>
        <v/>
      </c>
      <c r="O1462" s="337" t="s">
        <v>19177</v>
      </c>
      <c r="P1462" s="338"/>
      <c r="Q1462" s="339" t="str">
        <f t="shared" si="92"/>
        <v/>
      </c>
      <c r="R1462" s="339" t="b">
        <f t="shared" si="93"/>
        <v>1</v>
      </c>
      <c r="S1462" s="339" t="str">
        <f t="shared" si="94"/>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91"/>
        <v/>
      </c>
      <c r="O1463" s="337" t="s">
        <v>19177</v>
      </c>
      <c r="P1463" s="338"/>
      <c r="Q1463" s="339" t="str">
        <f t="shared" si="92"/>
        <v/>
      </c>
      <c r="R1463" s="339" t="b">
        <f t="shared" si="93"/>
        <v>1</v>
      </c>
      <c r="S1463" s="339" t="str">
        <f t="shared" si="94"/>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91"/>
        <v/>
      </c>
      <c r="O1464" s="337" t="s">
        <v>19177</v>
      </c>
      <c r="P1464" s="338"/>
      <c r="Q1464" s="339" t="str">
        <f t="shared" si="92"/>
        <v/>
      </c>
      <c r="R1464" s="339" t="b">
        <f t="shared" si="93"/>
        <v>1</v>
      </c>
      <c r="S1464" s="339" t="str">
        <f t="shared" si="94"/>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91"/>
        <v/>
      </c>
      <c r="O1465" s="337" t="s">
        <v>19177</v>
      </c>
      <c r="P1465" s="338"/>
      <c r="Q1465" s="339" t="str">
        <f t="shared" si="92"/>
        <v/>
      </c>
      <c r="R1465" s="339" t="b">
        <f t="shared" si="93"/>
        <v>1</v>
      </c>
      <c r="S1465" s="339" t="str">
        <f t="shared" si="94"/>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91"/>
        <v/>
      </c>
      <c r="O1466" s="337" t="s">
        <v>19177</v>
      </c>
      <c r="P1466" s="338"/>
      <c r="Q1466" s="339" t="str">
        <f t="shared" si="92"/>
        <v/>
      </c>
      <c r="R1466" s="339" t="b">
        <f t="shared" si="93"/>
        <v>1</v>
      </c>
      <c r="S1466" s="339" t="str">
        <f t="shared" si="94"/>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91"/>
        <v/>
      </c>
      <c r="O1467" s="337" t="s">
        <v>19177</v>
      </c>
      <c r="P1467" s="338"/>
      <c r="Q1467" s="339" t="str">
        <f t="shared" si="92"/>
        <v/>
      </c>
      <c r="R1467" s="339" t="b">
        <f t="shared" si="93"/>
        <v>1</v>
      </c>
      <c r="S1467" s="339" t="str">
        <f t="shared" si="94"/>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91"/>
        <v/>
      </c>
      <c r="O1468" s="337" t="s">
        <v>19177</v>
      </c>
      <c r="P1468" s="338"/>
      <c r="Q1468" s="339" t="str">
        <f t="shared" si="92"/>
        <v/>
      </c>
      <c r="R1468" s="339" t="b">
        <f t="shared" si="93"/>
        <v>1</v>
      </c>
      <c r="S1468" s="339" t="str">
        <f t="shared" si="94"/>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91"/>
        <v/>
      </c>
      <c r="O1469" s="337" t="s">
        <v>19177</v>
      </c>
      <c r="P1469" s="338"/>
      <c r="Q1469" s="339" t="str">
        <f t="shared" si="92"/>
        <v/>
      </c>
      <c r="R1469" s="339" t="b">
        <f t="shared" si="93"/>
        <v>1</v>
      </c>
      <c r="S1469" s="339" t="str">
        <f t="shared" si="94"/>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91"/>
        <v/>
      </c>
      <c r="O1470" s="337" t="s">
        <v>19177</v>
      </c>
      <c r="P1470" s="338"/>
      <c r="Q1470" s="339" t="str">
        <f t="shared" si="92"/>
        <v/>
      </c>
      <c r="R1470" s="339" t="b">
        <f t="shared" si="93"/>
        <v>1</v>
      </c>
      <c r="S1470" s="339" t="str">
        <f t="shared" si="94"/>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91"/>
        <v/>
      </c>
      <c r="O1471" s="337" t="s">
        <v>19177</v>
      </c>
      <c r="P1471" s="338"/>
      <c r="Q1471" s="339" t="str">
        <f t="shared" si="92"/>
        <v/>
      </c>
      <c r="R1471" s="339" t="b">
        <f t="shared" si="93"/>
        <v>1</v>
      </c>
      <c r="S1471" s="339" t="str">
        <f t="shared" si="94"/>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91"/>
        <v/>
      </c>
      <c r="O1472" s="337" t="s">
        <v>19177</v>
      </c>
      <c r="P1472" s="338"/>
      <c r="Q1472" s="339" t="str">
        <f t="shared" si="92"/>
        <v/>
      </c>
      <c r="R1472" s="339" t="b">
        <f t="shared" si="93"/>
        <v>1</v>
      </c>
      <c r="S1472" s="339" t="str">
        <f t="shared" si="94"/>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91"/>
        <v/>
      </c>
      <c r="O1473" s="337" t="s">
        <v>19177</v>
      </c>
      <c r="P1473" s="338"/>
      <c r="Q1473" s="339" t="str">
        <f t="shared" si="92"/>
        <v/>
      </c>
      <c r="R1473" s="339" t="b">
        <f t="shared" si="93"/>
        <v>1</v>
      </c>
      <c r="S1473" s="339" t="str">
        <f t="shared" si="94"/>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91"/>
        <v/>
      </c>
      <c r="O1474" s="337" t="s">
        <v>19177</v>
      </c>
      <c r="P1474" s="338"/>
      <c r="Q1474" s="339" t="str">
        <f t="shared" si="92"/>
        <v/>
      </c>
      <c r="R1474" s="339" t="b">
        <f t="shared" si="93"/>
        <v>1</v>
      </c>
      <c r="S1474" s="339" t="str">
        <f t="shared" si="94"/>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91"/>
        <v/>
      </c>
      <c r="O1475" s="337" t="s">
        <v>19177</v>
      </c>
      <c r="P1475" s="338"/>
      <c r="Q1475" s="339" t="str">
        <f t="shared" si="92"/>
        <v/>
      </c>
      <c r="R1475" s="339" t="b">
        <f t="shared" si="93"/>
        <v>1</v>
      </c>
      <c r="S1475" s="339" t="str">
        <f t="shared" si="94"/>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91"/>
        <v/>
      </c>
      <c r="O1476" s="337" t="s">
        <v>19177</v>
      </c>
      <c r="P1476" s="338"/>
      <c r="Q1476" s="339" t="str">
        <f t="shared" si="92"/>
        <v/>
      </c>
      <c r="R1476" s="339" t="b">
        <f t="shared" si="93"/>
        <v>1</v>
      </c>
      <c r="S1476" s="339" t="str">
        <f t="shared" si="94"/>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5">IF(A1477="","",IF(ISERROR(MATCH($F1477,CL,0)),"Unknown",INDIRECT("'C'!$A$"&amp;MATCH($F1477,CL,0)+1)))</f>
        <v/>
      </c>
      <c r="O1477" s="337" t="s">
        <v>19177</v>
      </c>
      <c r="P1477" s="338"/>
      <c r="Q1477" s="339" t="str">
        <f t="shared" ref="Q1477:Q1540" si="96">A1477&amp;B1477</f>
        <v/>
      </c>
      <c r="R1477" s="339" t="b">
        <f t="shared" ref="R1477:R1540" si="97">OR(ISBLANK(B1477),ISBLANK(C1477))</f>
        <v>1</v>
      </c>
      <c r="S1477" s="339" t="str">
        <f t="shared" ref="S1477:S1540" si="98">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5"/>
        <v/>
      </c>
      <c r="O1478" s="337" t="s">
        <v>19177</v>
      </c>
      <c r="P1478" s="338"/>
      <c r="Q1478" s="339" t="str">
        <f t="shared" si="96"/>
        <v/>
      </c>
      <c r="R1478" s="339" t="b">
        <f t="shared" si="97"/>
        <v>1</v>
      </c>
      <c r="S1478" s="339" t="str">
        <f t="shared" si="98"/>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5"/>
        <v/>
      </c>
      <c r="O1479" s="337" t="s">
        <v>19177</v>
      </c>
      <c r="P1479" s="338"/>
      <c r="Q1479" s="339" t="str">
        <f t="shared" si="96"/>
        <v/>
      </c>
      <c r="R1479" s="339" t="b">
        <f t="shared" si="97"/>
        <v>1</v>
      </c>
      <c r="S1479" s="339" t="str">
        <f t="shared" si="98"/>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5"/>
        <v/>
      </c>
      <c r="O1480" s="337" t="s">
        <v>19177</v>
      </c>
      <c r="P1480" s="338"/>
      <c r="Q1480" s="339" t="str">
        <f t="shared" si="96"/>
        <v/>
      </c>
      <c r="R1480" s="339" t="b">
        <f t="shared" si="97"/>
        <v>1</v>
      </c>
      <c r="S1480" s="339" t="str">
        <f t="shared" si="98"/>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5"/>
        <v/>
      </c>
      <c r="O1481" s="337" t="s">
        <v>19177</v>
      </c>
      <c r="P1481" s="338"/>
      <c r="Q1481" s="339" t="str">
        <f t="shared" si="96"/>
        <v/>
      </c>
      <c r="R1481" s="339" t="b">
        <f t="shared" si="97"/>
        <v>1</v>
      </c>
      <c r="S1481" s="339" t="str">
        <f t="shared" si="98"/>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5"/>
        <v/>
      </c>
      <c r="O1482" s="337" t="s">
        <v>19177</v>
      </c>
      <c r="P1482" s="338"/>
      <c r="Q1482" s="339" t="str">
        <f t="shared" si="96"/>
        <v/>
      </c>
      <c r="R1482" s="339" t="b">
        <f t="shared" si="97"/>
        <v>1</v>
      </c>
      <c r="S1482" s="339" t="str">
        <f t="shared" si="98"/>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5"/>
        <v/>
      </c>
      <c r="O1483" s="337" t="s">
        <v>19177</v>
      </c>
      <c r="P1483" s="338"/>
      <c r="Q1483" s="339" t="str">
        <f t="shared" si="96"/>
        <v/>
      </c>
      <c r="R1483" s="339" t="b">
        <f t="shared" si="97"/>
        <v>1</v>
      </c>
      <c r="S1483" s="339" t="str">
        <f t="shared" si="98"/>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5"/>
        <v/>
      </c>
      <c r="O1484" s="337" t="s">
        <v>19177</v>
      </c>
      <c r="P1484" s="338"/>
      <c r="Q1484" s="339" t="str">
        <f t="shared" si="96"/>
        <v/>
      </c>
      <c r="R1484" s="339" t="b">
        <f t="shared" si="97"/>
        <v>1</v>
      </c>
      <c r="S1484" s="339" t="str">
        <f t="shared" si="98"/>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5"/>
        <v/>
      </c>
      <c r="O1485" s="337" t="s">
        <v>19177</v>
      </c>
      <c r="P1485" s="338"/>
      <c r="Q1485" s="339" t="str">
        <f t="shared" si="96"/>
        <v/>
      </c>
      <c r="R1485" s="339" t="b">
        <f t="shared" si="97"/>
        <v>1</v>
      </c>
      <c r="S1485" s="339" t="str">
        <f t="shared" si="98"/>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5"/>
        <v/>
      </c>
      <c r="O1486" s="337" t="s">
        <v>19177</v>
      </c>
      <c r="P1486" s="338"/>
      <c r="Q1486" s="339" t="str">
        <f t="shared" si="96"/>
        <v/>
      </c>
      <c r="R1486" s="339" t="b">
        <f t="shared" si="97"/>
        <v>1</v>
      </c>
      <c r="S1486" s="339" t="str">
        <f t="shared" si="98"/>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5"/>
        <v/>
      </c>
      <c r="O1487" s="337" t="s">
        <v>19177</v>
      </c>
      <c r="P1487" s="338"/>
      <c r="Q1487" s="339" t="str">
        <f t="shared" si="96"/>
        <v/>
      </c>
      <c r="R1487" s="339" t="b">
        <f t="shared" si="97"/>
        <v>1</v>
      </c>
      <c r="S1487" s="339" t="str">
        <f t="shared" si="98"/>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5"/>
        <v/>
      </c>
      <c r="O1488" s="337" t="s">
        <v>19177</v>
      </c>
      <c r="P1488" s="338"/>
      <c r="Q1488" s="339" t="str">
        <f t="shared" si="96"/>
        <v/>
      </c>
      <c r="R1488" s="339" t="b">
        <f t="shared" si="97"/>
        <v>1</v>
      </c>
      <c r="S1488" s="339" t="str">
        <f t="shared" si="98"/>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5"/>
        <v/>
      </c>
      <c r="O1489" s="337" t="s">
        <v>19177</v>
      </c>
      <c r="P1489" s="338"/>
      <c r="Q1489" s="339" t="str">
        <f t="shared" si="96"/>
        <v/>
      </c>
      <c r="R1489" s="339" t="b">
        <f t="shared" si="97"/>
        <v>1</v>
      </c>
      <c r="S1489" s="339" t="str">
        <f t="shared" si="98"/>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5"/>
        <v/>
      </c>
      <c r="O1490" s="337" t="s">
        <v>19177</v>
      </c>
      <c r="P1490" s="338"/>
      <c r="Q1490" s="339" t="str">
        <f t="shared" si="96"/>
        <v/>
      </c>
      <c r="R1490" s="339" t="b">
        <f t="shared" si="97"/>
        <v>1</v>
      </c>
      <c r="S1490" s="339" t="str">
        <f t="shared" si="98"/>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5"/>
        <v/>
      </c>
      <c r="O1491" s="337" t="s">
        <v>19177</v>
      </c>
      <c r="P1491" s="338"/>
      <c r="Q1491" s="339" t="str">
        <f t="shared" si="96"/>
        <v/>
      </c>
      <c r="R1491" s="339" t="b">
        <f t="shared" si="97"/>
        <v>1</v>
      </c>
      <c r="S1491" s="339" t="str">
        <f t="shared" si="98"/>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5"/>
        <v/>
      </c>
      <c r="O1492" s="337" t="s">
        <v>19177</v>
      </c>
      <c r="P1492" s="338"/>
      <c r="Q1492" s="339" t="str">
        <f t="shared" si="96"/>
        <v/>
      </c>
      <c r="R1492" s="339" t="b">
        <f t="shared" si="97"/>
        <v>1</v>
      </c>
      <c r="S1492" s="339" t="str">
        <f t="shared" si="98"/>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5"/>
        <v/>
      </c>
      <c r="O1493" s="337" t="s">
        <v>19177</v>
      </c>
      <c r="P1493" s="338"/>
      <c r="Q1493" s="339" t="str">
        <f t="shared" si="96"/>
        <v/>
      </c>
      <c r="R1493" s="339" t="b">
        <f t="shared" si="97"/>
        <v>1</v>
      </c>
      <c r="S1493" s="339" t="str">
        <f t="shared" si="98"/>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5"/>
        <v/>
      </c>
      <c r="O1494" s="337" t="s">
        <v>19177</v>
      </c>
      <c r="P1494" s="338"/>
      <c r="Q1494" s="339" t="str">
        <f t="shared" si="96"/>
        <v/>
      </c>
      <c r="R1494" s="339" t="b">
        <f t="shared" si="97"/>
        <v>1</v>
      </c>
      <c r="S1494" s="339" t="str">
        <f t="shared" si="98"/>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5"/>
        <v/>
      </c>
      <c r="O1495" s="337" t="s">
        <v>19177</v>
      </c>
      <c r="P1495" s="338"/>
      <c r="Q1495" s="339" t="str">
        <f t="shared" si="96"/>
        <v/>
      </c>
      <c r="R1495" s="339" t="b">
        <f t="shared" si="97"/>
        <v>1</v>
      </c>
      <c r="S1495" s="339" t="str">
        <f t="shared" si="98"/>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5"/>
        <v/>
      </c>
      <c r="O1496" s="337" t="s">
        <v>19177</v>
      </c>
      <c r="P1496" s="338"/>
      <c r="Q1496" s="339" t="str">
        <f t="shared" si="96"/>
        <v/>
      </c>
      <c r="R1496" s="339" t="b">
        <f t="shared" si="97"/>
        <v>1</v>
      </c>
      <c r="S1496" s="339" t="str">
        <f t="shared" si="98"/>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5"/>
        <v/>
      </c>
      <c r="O1497" s="337" t="s">
        <v>19177</v>
      </c>
      <c r="P1497" s="338"/>
      <c r="Q1497" s="339" t="str">
        <f t="shared" si="96"/>
        <v/>
      </c>
      <c r="R1497" s="339" t="b">
        <f t="shared" si="97"/>
        <v>1</v>
      </c>
      <c r="S1497" s="339" t="str">
        <f t="shared" si="98"/>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5"/>
        <v/>
      </c>
      <c r="O1498" s="337" t="s">
        <v>19177</v>
      </c>
      <c r="P1498" s="338"/>
      <c r="Q1498" s="339" t="str">
        <f t="shared" si="96"/>
        <v/>
      </c>
      <c r="R1498" s="339" t="b">
        <f t="shared" si="97"/>
        <v>1</v>
      </c>
      <c r="S1498" s="339" t="str">
        <f t="shared" si="98"/>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5"/>
        <v/>
      </c>
      <c r="O1499" s="337" t="s">
        <v>19177</v>
      </c>
      <c r="P1499" s="338"/>
      <c r="Q1499" s="339" t="str">
        <f t="shared" si="96"/>
        <v/>
      </c>
      <c r="R1499" s="339" t="b">
        <f t="shared" si="97"/>
        <v>1</v>
      </c>
      <c r="S1499" s="339" t="str">
        <f t="shared" si="98"/>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5"/>
        <v/>
      </c>
      <c r="O1500" s="337" t="s">
        <v>19177</v>
      </c>
      <c r="P1500" s="338"/>
      <c r="Q1500" s="339" t="str">
        <f t="shared" si="96"/>
        <v/>
      </c>
      <c r="R1500" s="339" t="b">
        <f t="shared" si="97"/>
        <v>1</v>
      </c>
      <c r="S1500" s="339" t="str">
        <f t="shared" si="98"/>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5"/>
        <v/>
      </c>
      <c r="O1501" s="337" t="s">
        <v>19177</v>
      </c>
      <c r="P1501" s="338"/>
      <c r="Q1501" s="339" t="str">
        <f t="shared" si="96"/>
        <v/>
      </c>
      <c r="R1501" s="339" t="b">
        <f t="shared" si="97"/>
        <v>1</v>
      </c>
      <c r="S1501" s="339" t="str">
        <f t="shared" si="98"/>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5"/>
        <v/>
      </c>
      <c r="O1502" s="337" t="s">
        <v>19177</v>
      </c>
      <c r="P1502" s="338"/>
      <c r="Q1502" s="339" t="str">
        <f t="shared" si="96"/>
        <v/>
      </c>
      <c r="R1502" s="339" t="b">
        <f t="shared" si="97"/>
        <v>1</v>
      </c>
      <c r="S1502" s="339" t="str">
        <f t="shared" si="98"/>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5"/>
        <v/>
      </c>
      <c r="O1503" s="337" t="s">
        <v>19177</v>
      </c>
      <c r="P1503" s="338"/>
      <c r="Q1503" s="339" t="str">
        <f t="shared" si="96"/>
        <v/>
      </c>
      <c r="R1503" s="339" t="b">
        <f t="shared" si="97"/>
        <v>1</v>
      </c>
      <c r="S1503" s="339" t="str">
        <f t="shared" si="98"/>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5"/>
        <v/>
      </c>
      <c r="O1504" s="337" t="s">
        <v>19177</v>
      </c>
      <c r="P1504" s="338"/>
      <c r="Q1504" s="339" t="str">
        <f t="shared" si="96"/>
        <v/>
      </c>
      <c r="R1504" s="339" t="b">
        <f t="shared" si="97"/>
        <v>1</v>
      </c>
      <c r="S1504" s="339" t="str">
        <f t="shared" si="98"/>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5"/>
        <v/>
      </c>
      <c r="O1505" s="337" t="s">
        <v>19177</v>
      </c>
      <c r="P1505" s="338"/>
      <c r="Q1505" s="339" t="str">
        <f t="shared" si="96"/>
        <v/>
      </c>
      <c r="R1505" s="339" t="b">
        <f t="shared" si="97"/>
        <v>1</v>
      </c>
      <c r="S1505" s="339" t="str">
        <f t="shared" si="98"/>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5"/>
        <v/>
      </c>
      <c r="O1506" s="337" t="s">
        <v>19177</v>
      </c>
      <c r="P1506" s="338"/>
      <c r="Q1506" s="339" t="str">
        <f t="shared" si="96"/>
        <v/>
      </c>
      <c r="R1506" s="339" t="b">
        <f t="shared" si="97"/>
        <v>1</v>
      </c>
      <c r="S1506" s="339" t="str">
        <f t="shared" si="98"/>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5"/>
        <v/>
      </c>
      <c r="O1507" s="337" t="s">
        <v>19177</v>
      </c>
      <c r="P1507" s="338"/>
      <c r="Q1507" s="339" t="str">
        <f t="shared" si="96"/>
        <v/>
      </c>
      <c r="R1507" s="339" t="b">
        <f t="shared" si="97"/>
        <v>1</v>
      </c>
      <c r="S1507" s="339" t="str">
        <f t="shared" si="98"/>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5"/>
        <v/>
      </c>
      <c r="O1508" s="337" t="s">
        <v>19177</v>
      </c>
      <c r="P1508" s="338"/>
      <c r="Q1508" s="339" t="str">
        <f t="shared" si="96"/>
        <v/>
      </c>
      <c r="R1508" s="339" t="b">
        <f t="shared" si="97"/>
        <v>1</v>
      </c>
      <c r="S1508" s="339" t="str">
        <f t="shared" si="98"/>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5"/>
        <v/>
      </c>
      <c r="O1509" s="337" t="s">
        <v>19177</v>
      </c>
      <c r="P1509" s="338"/>
      <c r="Q1509" s="339" t="str">
        <f t="shared" si="96"/>
        <v/>
      </c>
      <c r="R1509" s="339" t="b">
        <f t="shared" si="97"/>
        <v>1</v>
      </c>
      <c r="S1509" s="339" t="str">
        <f t="shared" si="98"/>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5"/>
        <v/>
      </c>
      <c r="O1510" s="337" t="s">
        <v>19177</v>
      </c>
      <c r="P1510" s="338"/>
      <c r="Q1510" s="339" t="str">
        <f t="shared" si="96"/>
        <v/>
      </c>
      <c r="R1510" s="339" t="b">
        <f t="shared" si="97"/>
        <v>1</v>
      </c>
      <c r="S1510" s="339" t="str">
        <f t="shared" si="98"/>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5"/>
        <v/>
      </c>
      <c r="O1511" s="337" t="s">
        <v>19177</v>
      </c>
      <c r="P1511" s="338"/>
      <c r="Q1511" s="339" t="str">
        <f t="shared" si="96"/>
        <v/>
      </c>
      <c r="R1511" s="339" t="b">
        <f t="shared" si="97"/>
        <v>1</v>
      </c>
      <c r="S1511" s="339" t="str">
        <f t="shared" si="98"/>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5"/>
        <v/>
      </c>
      <c r="O1512" s="337" t="s">
        <v>19177</v>
      </c>
      <c r="P1512" s="338"/>
      <c r="Q1512" s="339" t="str">
        <f t="shared" si="96"/>
        <v/>
      </c>
      <c r="R1512" s="339" t="b">
        <f t="shared" si="97"/>
        <v>1</v>
      </c>
      <c r="S1512" s="339" t="str">
        <f t="shared" si="98"/>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5"/>
        <v/>
      </c>
      <c r="O1513" s="337" t="s">
        <v>19177</v>
      </c>
      <c r="P1513" s="338"/>
      <c r="Q1513" s="339" t="str">
        <f t="shared" si="96"/>
        <v/>
      </c>
      <c r="R1513" s="339" t="b">
        <f t="shared" si="97"/>
        <v>1</v>
      </c>
      <c r="S1513" s="339" t="str">
        <f t="shared" si="98"/>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5"/>
        <v/>
      </c>
      <c r="O1514" s="337" t="s">
        <v>19177</v>
      </c>
      <c r="P1514" s="338"/>
      <c r="Q1514" s="339" t="str">
        <f t="shared" si="96"/>
        <v/>
      </c>
      <c r="R1514" s="339" t="b">
        <f t="shared" si="97"/>
        <v>1</v>
      </c>
      <c r="S1514" s="339" t="str">
        <f t="shared" si="98"/>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5"/>
        <v/>
      </c>
      <c r="O1515" s="337" t="s">
        <v>19177</v>
      </c>
      <c r="P1515" s="338"/>
      <c r="Q1515" s="339" t="str">
        <f t="shared" si="96"/>
        <v/>
      </c>
      <c r="R1515" s="339" t="b">
        <f t="shared" si="97"/>
        <v>1</v>
      </c>
      <c r="S1515" s="339" t="str">
        <f t="shared" si="98"/>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5"/>
        <v/>
      </c>
      <c r="O1516" s="337" t="s">
        <v>19177</v>
      </c>
      <c r="P1516" s="338"/>
      <c r="Q1516" s="339" t="str">
        <f t="shared" si="96"/>
        <v/>
      </c>
      <c r="R1516" s="339" t="b">
        <f t="shared" si="97"/>
        <v>1</v>
      </c>
      <c r="S1516" s="339" t="str">
        <f t="shared" si="98"/>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5"/>
        <v/>
      </c>
      <c r="O1517" s="337" t="s">
        <v>19177</v>
      </c>
      <c r="P1517" s="338"/>
      <c r="Q1517" s="339" t="str">
        <f t="shared" si="96"/>
        <v/>
      </c>
      <c r="R1517" s="339" t="b">
        <f t="shared" si="97"/>
        <v>1</v>
      </c>
      <c r="S1517" s="339" t="str">
        <f t="shared" si="98"/>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5"/>
        <v/>
      </c>
      <c r="O1518" s="337" t="s">
        <v>19177</v>
      </c>
      <c r="P1518" s="338"/>
      <c r="Q1518" s="339" t="str">
        <f t="shared" si="96"/>
        <v/>
      </c>
      <c r="R1518" s="339" t="b">
        <f t="shared" si="97"/>
        <v>1</v>
      </c>
      <c r="S1518" s="339" t="str">
        <f t="shared" si="98"/>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5"/>
        <v/>
      </c>
      <c r="O1519" s="337" t="s">
        <v>19177</v>
      </c>
      <c r="P1519" s="338"/>
      <c r="Q1519" s="339" t="str">
        <f t="shared" si="96"/>
        <v/>
      </c>
      <c r="R1519" s="339" t="b">
        <f t="shared" si="97"/>
        <v>1</v>
      </c>
      <c r="S1519" s="339" t="str">
        <f t="shared" si="98"/>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5"/>
        <v/>
      </c>
      <c r="O1520" s="337" t="s">
        <v>19177</v>
      </c>
      <c r="P1520" s="338"/>
      <c r="Q1520" s="339" t="str">
        <f t="shared" si="96"/>
        <v/>
      </c>
      <c r="R1520" s="339" t="b">
        <f t="shared" si="97"/>
        <v>1</v>
      </c>
      <c r="S1520" s="339" t="str">
        <f t="shared" si="98"/>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5"/>
        <v/>
      </c>
      <c r="O1521" s="337" t="s">
        <v>19177</v>
      </c>
      <c r="P1521" s="338"/>
      <c r="Q1521" s="339" t="str">
        <f t="shared" si="96"/>
        <v/>
      </c>
      <c r="R1521" s="339" t="b">
        <f t="shared" si="97"/>
        <v>1</v>
      </c>
      <c r="S1521" s="339" t="str">
        <f t="shared" si="98"/>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5"/>
        <v/>
      </c>
      <c r="O1522" s="337" t="s">
        <v>19177</v>
      </c>
      <c r="P1522" s="338"/>
      <c r="Q1522" s="339" t="str">
        <f t="shared" si="96"/>
        <v/>
      </c>
      <c r="R1522" s="339" t="b">
        <f t="shared" si="97"/>
        <v>1</v>
      </c>
      <c r="S1522" s="339" t="str">
        <f t="shared" si="98"/>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5"/>
        <v/>
      </c>
      <c r="O1523" s="337" t="s">
        <v>19177</v>
      </c>
      <c r="P1523" s="338"/>
      <c r="Q1523" s="339" t="str">
        <f t="shared" si="96"/>
        <v/>
      </c>
      <c r="R1523" s="339" t="b">
        <f t="shared" si="97"/>
        <v>1</v>
      </c>
      <c r="S1523" s="339" t="str">
        <f t="shared" si="98"/>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5"/>
        <v/>
      </c>
      <c r="O1524" s="337" t="s">
        <v>19177</v>
      </c>
      <c r="P1524" s="338"/>
      <c r="Q1524" s="339" t="str">
        <f t="shared" si="96"/>
        <v/>
      </c>
      <c r="R1524" s="339" t="b">
        <f t="shared" si="97"/>
        <v>1</v>
      </c>
      <c r="S1524" s="339" t="str">
        <f t="shared" si="98"/>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5"/>
        <v/>
      </c>
      <c r="O1525" s="337" t="s">
        <v>19177</v>
      </c>
      <c r="P1525" s="338"/>
      <c r="Q1525" s="339" t="str">
        <f t="shared" si="96"/>
        <v/>
      </c>
      <c r="R1525" s="339" t="b">
        <f t="shared" si="97"/>
        <v>1</v>
      </c>
      <c r="S1525" s="339" t="str">
        <f t="shared" si="98"/>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5"/>
        <v/>
      </c>
      <c r="O1526" s="337" t="s">
        <v>19177</v>
      </c>
      <c r="P1526" s="338"/>
      <c r="Q1526" s="339" t="str">
        <f t="shared" si="96"/>
        <v/>
      </c>
      <c r="R1526" s="339" t="b">
        <f t="shared" si="97"/>
        <v>1</v>
      </c>
      <c r="S1526" s="339" t="str">
        <f t="shared" si="98"/>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5"/>
        <v/>
      </c>
      <c r="O1527" s="337" t="s">
        <v>19177</v>
      </c>
      <c r="P1527" s="338"/>
      <c r="Q1527" s="339" t="str">
        <f t="shared" si="96"/>
        <v/>
      </c>
      <c r="R1527" s="339" t="b">
        <f t="shared" si="97"/>
        <v>1</v>
      </c>
      <c r="S1527" s="339" t="str">
        <f t="shared" si="98"/>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5"/>
        <v/>
      </c>
      <c r="O1528" s="337" t="s">
        <v>19177</v>
      </c>
      <c r="P1528" s="338"/>
      <c r="Q1528" s="339" t="str">
        <f t="shared" si="96"/>
        <v/>
      </c>
      <c r="R1528" s="339" t="b">
        <f t="shared" si="97"/>
        <v>1</v>
      </c>
      <c r="S1528" s="339" t="str">
        <f t="shared" si="98"/>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5"/>
        <v/>
      </c>
      <c r="O1529" s="337" t="s">
        <v>19177</v>
      </c>
      <c r="P1529" s="338"/>
      <c r="Q1529" s="339" t="str">
        <f t="shared" si="96"/>
        <v/>
      </c>
      <c r="R1529" s="339" t="b">
        <f t="shared" si="97"/>
        <v>1</v>
      </c>
      <c r="S1529" s="339" t="str">
        <f t="shared" si="98"/>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5"/>
        <v/>
      </c>
      <c r="O1530" s="337" t="s">
        <v>19177</v>
      </c>
      <c r="P1530" s="338"/>
      <c r="Q1530" s="339" t="str">
        <f t="shared" si="96"/>
        <v/>
      </c>
      <c r="R1530" s="339" t="b">
        <f t="shared" si="97"/>
        <v>1</v>
      </c>
      <c r="S1530" s="339" t="str">
        <f t="shared" si="98"/>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5"/>
        <v/>
      </c>
      <c r="O1531" s="337" t="s">
        <v>19177</v>
      </c>
      <c r="P1531" s="338"/>
      <c r="Q1531" s="339" t="str">
        <f t="shared" si="96"/>
        <v/>
      </c>
      <c r="R1531" s="339" t="b">
        <f t="shared" si="97"/>
        <v>1</v>
      </c>
      <c r="S1531" s="339" t="str">
        <f t="shared" si="98"/>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5"/>
        <v/>
      </c>
      <c r="O1532" s="337" t="s">
        <v>19177</v>
      </c>
      <c r="P1532" s="338"/>
      <c r="Q1532" s="339" t="str">
        <f t="shared" si="96"/>
        <v/>
      </c>
      <c r="R1532" s="339" t="b">
        <f t="shared" si="97"/>
        <v>1</v>
      </c>
      <c r="S1532" s="339" t="str">
        <f t="shared" si="98"/>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5"/>
        <v/>
      </c>
      <c r="O1533" s="337" t="s">
        <v>19177</v>
      </c>
      <c r="P1533" s="338"/>
      <c r="Q1533" s="339" t="str">
        <f t="shared" si="96"/>
        <v/>
      </c>
      <c r="R1533" s="339" t="b">
        <f t="shared" si="97"/>
        <v>1</v>
      </c>
      <c r="S1533" s="339" t="str">
        <f t="shared" si="98"/>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5"/>
        <v/>
      </c>
      <c r="O1534" s="337" t="s">
        <v>19177</v>
      </c>
      <c r="P1534" s="338"/>
      <c r="Q1534" s="339" t="str">
        <f t="shared" si="96"/>
        <v/>
      </c>
      <c r="R1534" s="339" t="b">
        <f t="shared" si="97"/>
        <v>1</v>
      </c>
      <c r="S1534" s="339" t="str">
        <f t="shared" si="98"/>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5"/>
        <v/>
      </c>
      <c r="O1535" s="337" t="s">
        <v>19177</v>
      </c>
      <c r="P1535" s="338"/>
      <c r="Q1535" s="339" t="str">
        <f t="shared" si="96"/>
        <v/>
      </c>
      <c r="R1535" s="339" t="b">
        <f t="shared" si="97"/>
        <v>1</v>
      </c>
      <c r="S1535" s="339" t="str">
        <f t="shared" si="98"/>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5"/>
        <v/>
      </c>
      <c r="O1536" s="337" t="s">
        <v>19177</v>
      </c>
      <c r="P1536" s="338"/>
      <c r="Q1536" s="339" t="str">
        <f t="shared" si="96"/>
        <v/>
      </c>
      <c r="R1536" s="339" t="b">
        <f t="shared" si="97"/>
        <v>1</v>
      </c>
      <c r="S1536" s="339" t="str">
        <f t="shared" si="98"/>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5"/>
        <v/>
      </c>
      <c r="O1537" s="337" t="s">
        <v>19177</v>
      </c>
      <c r="P1537" s="338"/>
      <c r="Q1537" s="339" t="str">
        <f t="shared" si="96"/>
        <v/>
      </c>
      <c r="R1537" s="339" t="b">
        <f t="shared" si="97"/>
        <v>1</v>
      </c>
      <c r="S1537" s="339" t="str">
        <f t="shared" si="98"/>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5"/>
        <v/>
      </c>
      <c r="O1538" s="337" t="s">
        <v>19177</v>
      </c>
      <c r="P1538" s="338"/>
      <c r="Q1538" s="339" t="str">
        <f t="shared" si="96"/>
        <v/>
      </c>
      <c r="R1538" s="339" t="b">
        <f t="shared" si="97"/>
        <v>1</v>
      </c>
      <c r="S1538" s="339" t="str">
        <f t="shared" si="98"/>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5"/>
        <v/>
      </c>
      <c r="O1539" s="337" t="s">
        <v>19177</v>
      </c>
      <c r="P1539" s="338"/>
      <c r="Q1539" s="339" t="str">
        <f t="shared" si="96"/>
        <v/>
      </c>
      <c r="R1539" s="339" t="b">
        <f t="shared" si="97"/>
        <v>1</v>
      </c>
      <c r="S1539" s="339" t="str">
        <f t="shared" si="98"/>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5"/>
        <v/>
      </c>
      <c r="O1540" s="337" t="s">
        <v>19177</v>
      </c>
      <c r="P1540" s="338"/>
      <c r="Q1540" s="339" t="str">
        <f t="shared" si="96"/>
        <v/>
      </c>
      <c r="R1540" s="339" t="b">
        <f t="shared" si="97"/>
        <v>1</v>
      </c>
      <c r="S1540" s="339" t="str">
        <f t="shared" si="98"/>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9">IF(A1541="","",IF(ISERROR(MATCH($F1541,CL,0)),"Unknown",INDIRECT("'C'!$A$"&amp;MATCH($F1541,CL,0)+1)))</f>
        <v/>
      </c>
      <c r="O1541" s="337" t="s">
        <v>19177</v>
      </c>
      <c r="P1541" s="338"/>
      <c r="Q1541" s="339" t="str">
        <f t="shared" ref="Q1541:Q1604" si="100">A1541&amp;B1541</f>
        <v/>
      </c>
      <c r="R1541" s="339" t="b">
        <f t="shared" ref="R1541:R1604" si="101">OR(ISBLANK(B1541),ISBLANK(C1541))</f>
        <v>1</v>
      </c>
      <c r="S1541" s="339" t="str">
        <f t="shared" ref="S1541:S1604" si="102">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9"/>
        <v/>
      </c>
      <c r="O1542" s="337" t="s">
        <v>19177</v>
      </c>
      <c r="P1542" s="338"/>
      <c r="Q1542" s="339" t="str">
        <f t="shared" si="100"/>
        <v/>
      </c>
      <c r="R1542" s="339" t="b">
        <f t="shared" si="101"/>
        <v>1</v>
      </c>
      <c r="S1542" s="339" t="str">
        <f t="shared" si="102"/>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9"/>
        <v/>
      </c>
      <c r="O1543" s="337" t="s">
        <v>19177</v>
      </c>
      <c r="P1543" s="338"/>
      <c r="Q1543" s="339" t="str">
        <f t="shared" si="100"/>
        <v/>
      </c>
      <c r="R1543" s="339" t="b">
        <f t="shared" si="101"/>
        <v>1</v>
      </c>
      <c r="S1543" s="339" t="str">
        <f t="shared" si="102"/>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9"/>
        <v/>
      </c>
      <c r="O1544" s="337" t="s">
        <v>19177</v>
      </c>
      <c r="P1544" s="338"/>
      <c r="Q1544" s="339" t="str">
        <f t="shared" si="100"/>
        <v/>
      </c>
      <c r="R1544" s="339" t="b">
        <f t="shared" si="101"/>
        <v>1</v>
      </c>
      <c r="S1544" s="339" t="str">
        <f t="shared" si="102"/>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9"/>
        <v/>
      </c>
      <c r="O1545" s="337" t="s">
        <v>19177</v>
      </c>
      <c r="P1545" s="338"/>
      <c r="Q1545" s="339" t="str">
        <f t="shared" si="100"/>
        <v/>
      </c>
      <c r="R1545" s="339" t="b">
        <f t="shared" si="101"/>
        <v>1</v>
      </c>
      <c r="S1545" s="339" t="str">
        <f t="shared" si="102"/>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9"/>
        <v/>
      </c>
      <c r="O1546" s="337" t="s">
        <v>19177</v>
      </c>
      <c r="P1546" s="338"/>
      <c r="Q1546" s="339" t="str">
        <f t="shared" si="100"/>
        <v/>
      </c>
      <c r="R1546" s="339" t="b">
        <f t="shared" si="101"/>
        <v>1</v>
      </c>
      <c r="S1546" s="339" t="str">
        <f t="shared" si="102"/>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9"/>
        <v/>
      </c>
      <c r="O1547" s="337" t="s">
        <v>19177</v>
      </c>
      <c r="P1547" s="338"/>
      <c r="Q1547" s="339" t="str">
        <f t="shared" si="100"/>
        <v/>
      </c>
      <c r="R1547" s="339" t="b">
        <f t="shared" si="101"/>
        <v>1</v>
      </c>
      <c r="S1547" s="339" t="str">
        <f t="shared" si="102"/>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9"/>
        <v/>
      </c>
      <c r="O1548" s="337" t="s">
        <v>19177</v>
      </c>
      <c r="P1548" s="338"/>
      <c r="Q1548" s="339" t="str">
        <f t="shared" si="100"/>
        <v/>
      </c>
      <c r="R1548" s="339" t="b">
        <f t="shared" si="101"/>
        <v>1</v>
      </c>
      <c r="S1548" s="339" t="str">
        <f t="shared" si="102"/>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9"/>
        <v/>
      </c>
      <c r="O1549" s="337" t="s">
        <v>19177</v>
      </c>
      <c r="P1549" s="338"/>
      <c r="Q1549" s="339" t="str">
        <f t="shared" si="100"/>
        <v/>
      </c>
      <c r="R1549" s="339" t="b">
        <f t="shared" si="101"/>
        <v>1</v>
      </c>
      <c r="S1549" s="339" t="str">
        <f t="shared" si="102"/>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9"/>
        <v/>
      </c>
      <c r="O1550" s="337" t="s">
        <v>19177</v>
      </c>
      <c r="P1550" s="338"/>
      <c r="Q1550" s="339" t="str">
        <f t="shared" si="100"/>
        <v/>
      </c>
      <c r="R1550" s="339" t="b">
        <f t="shared" si="101"/>
        <v>1</v>
      </c>
      <c r="S1550" s="339" t="str">
        <f t="shared" si="102"/>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9"/>
        <v/>
      </c>
      <c r="O1551" s="337" t="s">
        <v>19177</v>
      </c>
      <c r="P1551" s="338"/>
      <c r="Q1551" s="339" t="str">
        <f t="shared" si="100"/>
        <v/>
      </c>
      <c r="R1551" s="339" t="b">
        <f t="shared" si="101"/>
        <v>1</v>
      </c>
      <c r="S1551" s="339" t="str">
        <f t="shared" si="102"/>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9"/>
        <v/>
      </c>
      <c r="O1552" s="337" t="s">
        <v>19177</v>
      </c>
      <c r="P1552" s="338"/>
      <c r="Q1552" s="339" t="str">
        <f t="shared" si="100"/>
        <v/>
      </c>
      <c r="R1552" s="339" t="b">
        <f t="shared" si="101"/>
        <v>1</v>
      </c>
      <c r="S1552" s="339" t="str">
        <f t="shared" si="102"/>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9"/>
        <v/>
      </c>
      <c r="O1553" s="337" t="s">
        <v>19177</v>
      </c>
      <c r="P1553" s="338"/>
      <c r="Q1553" s="339" t="str">
        <f t="shared" si="100"/>
        <v/>
      </c>
      <c r="R1553" s="339" t="b">
        <f t="shared" si="101"/>
        <v>1</v>
      </c>
      <c r="S1553" s="339" t="str">
        <f t="shared" si="102"/>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9"/>
        <v/>
      </c>
      <c r="O1554" s="337" t="s">
        <v>19177</v>
      </c>
      <c r="P1554" s="338"/>
      <c r="Q1554" s="339" t="str">
        <f t="shared" si="100"/>
        <v/>
      </c>
      <c r="R1554" s="339" t="b">
        <f t="shared" si="101"/>
        <v>1</v>
      </c>
      <c r="S1554" s="339" t="str">
        <f t="shared" si="102"/>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9"/>
        <v/>
      </c>
      <c r="O1555" s="337" t="s">
        <v>19177</v>
      </c>
      <c r="P1555" s="338"/>
      <c r="Q1555" s="339" t="str">
        <f t="shared" si="100"/>
        <v/>
      </c>
      <c r="R1555" s="339" t="b">
        <f t="shared" si="101"/>
        <v>1</v>
      </c>
      <c r="S1555" s="339" t="str">
        <f t="shared" si="102"/>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9"/>
        <v/>
      </c>
      <c r="O1556" s="337" t="s">
        <v>19177</v>
      </c>
      <c r="P1556" s="338"/>
      <c r="Q1556" s="339" t="str">
        <f t="shared" si="100"/>
        <v/>
      </c>
      <c r="R1556" s="339" t="b">
        <f t="shared" si="101"/>
        <v>1</v>
      </c>
      <c r="S1556" s="339" t="str">
        <f t="shared" si="102"/>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9"/>
        <v/>
      </c>
      <c r="O1557" s="337" t="s">
        <v>19177</v>
      </c>
      <c r="P1557" s="338"/>
      <c r="Q1557" s="339" t="str">
        <f t="shared" si="100"/>
        <v/>
      </c>
      <c r="R1557" s="339" t="b">
        <f t="shared" si="101"/>
        <v>1</v>
      </c>
      <c r="S1557" s="339" t="str">
        <f t="shared" si="102"/>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9"/>
        <v/>
      </c>
      <c r="O1558" s="337" t="s">
        <v>19177</v>
      </c>
      <c r="P1558" s="338"/>
      <c r="Q1558" s="339" t="str">
        <f t="shared" si="100"/>
        <v/>
      </c>
      <c r="R1558" s="339" t="b">
        <f t="shared" si="101"/>
        <v>1</v>
      </c>
      <c r="S1558" s="339" t="str">
        <f t="shared" si="102"/>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9"/>
        <v/>
      </c>
      <c r="O1559" s="337" t="s">
        <v>19177</v>
      </c>
      <c r="P1559" s="338"/>
      <c r="Q1559" s="339" t="str">
        <f t="shared" si="100"/>
        <v/>
      </c>
      <c r="R1559" s="339" t="b">
        <f t="shared" si="101"/>
        <v>1</v>
      </c>
      <c r="S1559" s="339" t="str">
        <f t="shared" si="102"/>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9"/>
        <v/>
      </c>
      <c r="O1560" s="337" t="s">
        <v>19177</v>
      </c>
      <c r="P1560" s="338"/>
      <c r="Q1560" s="339" t="str">
        <f t="shared" si="100"/>
        <v/>
      </c>
      <c r="R1560" s="339" t="b">
        <f t="shared" si="101"/>
        <v>1</v>
      </c>
      <c r="S1560" s="339" t="str">
        <f t="shared" si="102"/>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9"/>
        <v/>
      </c>
      <c r="O1561" s="337" t="s">
        <v>19177</v>
      </c>
      <c r="P1561" s="338"/>
      <c r="Q1561" s="339" t="str">
        <f t="shared" si="100"/>
        <v/>
      </c>
      <c r="R1561" s="339" t="b">
        <f t="shared" si="101"/>
        <v>1</v>
      </c>
      <c r="S1561" s="339" t="str">
        <f t="shared" si="102"/>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9"/>
        <v/>
      </c>
      <c r="O1562" s="337" t="s">
        <v>19177</v>
      </c>
      <c r="P1562" s="338"/>
      <c r="Q1562" s="339" t="str">
        <f t="shared" si="100"/>
        <v/>
      </c>
      <c r="R1562" s="339" t="b">
        <f t="shared" si="101"/>
        <v>1</v>
      </c>
      <c r="S1562" s="339" t="str">
        <f t="shared" si="102"/>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9"/>
        <v/>
      </c>
      <c r="O1563" s="337" t="s">
        <v>19177</v>
      </c>
      <c r="P1563" s="338"/>
      <c r="Q1563" s="339" t="str">
        <f t="shared" si="100"/>
        <v/>
      </c>
      <c r="R1563" s="339" t="b">
        <f t="shared" si="101"/>
        <v>1</v>
      </c>
      <c r="S1563" s="339" t="str">
        <f t="shared" si="102"/>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9"/>
        <v/>
      </c>
      <c r="O1564" s="337" t="s">
        <v>19177</v>
      </c>
      <c r="P1564" s="338"/>
      <c r="Q1564" s="339" t="str">
        <f t="shared" si="100"/>
        <v/>
      </c>
      <c r="R1564" s="339" t="b">
        <f t="shared" si="101"/>
        <v>1</v>
      </c>
      <c r="S1564" s="339" t="str">
        <f t="shared" si="102"/>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9"/>
        <v/>
      </c>
      <c r="O1565" s="337" t="s">
        <v>19177</v>
      </c>
      <c r="P1565" s="338"/>
      <c r="Q1565" s="339" t="str">
        <f t="shared" si="100"/>
        <v/>
      </c>
      <c r="R1565" s="339" t="b">
        <f t="shared" si="101"/>
        <v>1</v>
      </c>
      <c r="S1565" s="339" t="str">
        <f t="shared" si="102"/>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9"/>
        <v/>
      </c>
      <c r="O1566" s="337" t="s">
        <v>19177</v>
      </c>
      <c r="P1566" s="338"/>
      <c r="Q1566" s="339" t="str">
        <f t="shared" si="100"/>
        <v/>
      </c>
      <c r="R1566" s="339" t="b">
        <f t="shared" si="101"/>
        <v>1</v>
      </c>
      <c r="S1566" s="339" t="str">
        <f t="shared" si="102"/>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9"/>
        <v/>
      </c>
      <c r="O1567" s="337" t="s">
        <v>19177</v>
      </c>
      <c r="P1567" s="338"/>
      <c r="Q1567" s="339" t="str">
        <f t="shared" si="100"/>
        <v/>
      </c>
      <c r="R1567" s="339" t="b">
        <f t="shared" si="101"/>
        <v>1</v>
      </c>
      <c r="S1567" s="339" t="str">
        <f t="shared" si="102"/>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9"/>
        <v/>
      </c>
      <c r="O1568" s="337" t="s">
        <v>19177</v>
      </c>
      <c r="P1568" s="338"/>
      <c r="Q1568" s="339" t="str">
        <f t="shared" si="100"/>
        <v/>
      </c>
      <c r="R1568" s="339" t="b">
        <f t="shared" si="101"/>
        <v>1</v>
      </c>
      <c r="S1568" s="339" t="str">
        <f t="shared" si="102"/>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9"/>
        <v/>
      </c>
      <c r="O1569" s="337" t="s">
        <v>19177</v>
      </c>
      <c r="P1569" s="338"/>
      <c r="Q1569" s="339" t="str">
        <f t="shared" si="100"/>
        <v/>
      </c>
      <c r="R1569" s="339" t="b">
        <f t="shared" si="101"/>
        <v>1</v>
      </c>
      <c r="S1569" s="339" t="str">
        <f t="shared" si="102"/>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9"/>
        <v/>
      </c>
      <c r="O1570" s="337" t="s">
        <v>19177</v>
      </c>
      <c r="P1570" s="338"/>
      <c r="Q1570" s="339" t="str">
        <f t="shared" si="100"/>
        <v/>
      </c>
      <c r="R1570" s="339" t="b">
        <f t="shared" si="101"/>
        <v>1</v>
      </c>
      <c r="S1570" s="339" t="str">
        <f t="shared" si="102"/>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9"/>
        <v/>
      </c>
      <c r="O1571" s="337" t="s">
        <v>19177</v>
      </c>
      <c r="P1571" s="338"/>
      <c r="Q1571" s="339" t="str">
        <f t="shared" si="100"/>
        <v/>
      </c>
      <c r="R1571" s="339" t="b">
        <f t="shared" si="101"/>
        <v>1</v>
      </c>
      <c r="S1571" s="339" t="str">
        <f t="shared" si="102"/>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9"/>
        <v/>
      </c>
      <c r="O1572" s="337" t="s">
        <v>19177</v>
      </c>
      <c r="P1572" s="338"/>
      <c r="Q1572" s="339" t="str">
        <f t="shared" si="100"/>
        <v/>
      </c>
      <c r="R1572" s="339" t="b">
        <f t="shared" si="101"/>
        <v>1</v>
      </c>
      <c r="S1572" s="339" t="str">
        <f t="shared" si="102"/>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9"/>
        <v/>
      </c>
      <c r="O1573" s="337" t="s">
        <v>19177</v>
      </c>
      <c r="P1573" s="338"/>
      <c r="Q1573" s="339" t="str">
        <f t="shared" si="100"/>
        <v/>
      </c>
      <c r="R1573" s="339" t="b">
        <f t="shared" si="101"/>
        <v>1</v>
      </c>
      <c r="S1573" s="339" t="str">
        <f t="shared" si="102"/>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9"/>
        <v/>
      </c>
      <c r="O1574" s="337" t="s">
        <v>19177</v>
      </c>
      <c r="P1574" s="338"/>
      <c r="Q1574" s="339" t="str">
        <f t="shared" si="100"/>
        <v/>
      </c>
      <c r="R1574" s="339" t="b">
        <f t="shared" si="101"/>
        <v>1</v>
      </c>
      <c r="S1574" s="339" t="str">
        <f t="shared" si="102"/>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9"/>
        <v/>
      </c>
      <c r="O1575" s="337" t="s">
        <v>19177</v>
      </c>
      <c r="P1575" s="338"/>
      <c r="Q1575" s="339" t="str">
        <f t="shared" si="100"/>
        <v/>
      </c>
      <c r="R1575" s="339" t="b">
        <f t="shared" si="101"/>
        <v>1</v>
      </c>
      <c r="S1575" s="339" t="str">
        <f t="shared" si="102"/>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9"/>
        <v/>
      </c>
      <c r="O1576" s="337" t="s">
        <v>19177</v>
      </c>
      <c r="P1576" s="338"/>
      <c r="Q1576" s="339" t="str">
        <f t="shared" si="100"/>
        <v/>
      </c>
      <c r="R1576" s="339" t="b">
        <f t="shared" si="101"/>
        <v>1</v>
      </c>
      <c r="S1576" s="339" t="str">
        <f t="shared" si="102"/>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9"/>
        <v/>
      </c>
      <c r="O1577" s="337" t="s">
        <v>19177</v>
      </c>
      <c r="P1577" s="338"/>
      <c r="Q1577" s="339" t="str">
        <f t="shared" si="100"/>
        <v/>
      </c>
      <c r="R1577" s="339" t="b">
        <f t="shared" si="101"/>
        <v>1</v>
      </c>
      <c r="S1577" s="339" t="str">
        <f t="shared" si="102"/>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9"/>
        <v/>
      </c>
      <c r="O1578" s="337" t="s">
        <v>19177</v>
      </c>
      <c r="P1578" s="338"/>
      <c r="Q1578" s="339" t="str">
        <f t="shared" si="100"/>
        <v/>
      </c>
      <c r="R1578" s="339" t="b">
        <f t="shared" si="101"/>
        <v>1</v>
      </c>
      <c r="S1578" s="339" t="str">
        <f t="shared" si="102"/>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9"/>
        <v/>
      </c>
      <c r="O1579" s="337" t="s">
        <v>19177</v>
      </c>
      <c r="P1579" s="338"/>
      <c r="Q1579" s="339" t="str">
        <f t="shared" si="100"/>
        <v/>
      </c>
      <c r="R1579" s="339" t="b">
        <f t="shared" si="101"/>
        <v>1</v>
      </c>
      <c r="S1579" s="339" t="str">
        <f t="shared" si="102"/>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9"/>
        <v/>
      </c>
      <c r="O1580" s="337" t="s">
        <v>19177</v>
      </c>
      <c r="P1580" s="338"/>
      <c r="Q1580" s="339" t="str">
        <f t="shared" si="100"/>
        <v/>
      </c>
      <c r="R1580" s="339" t="b">
        <f t="shared" si="101"/>
        <v>1</v>
      </c>
      <c r="S1580" s="339" t="str">
        <f t="shared" si="102"/>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9"/>
        <v/>
      </c>
      <c r="O1581" s="337" t="s">
        <v>19177</v>
      </c>
      <c r="P1581" s="338"/>
      <c r="Q1581" s="339" t="str">
        <f t="shared" si="100"/>
        <v/>
      </c>
      <c r="R1581" s="339" t="b">
        <f t="shared" si="101"/>
        <v>1</v>
      </c>
      <c r="S1581" s="339" t="str">
        <f t="shared" si="102"/>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9"/>
        <v/>
      </c>
      <c r="O1582" s="337" t="s">
        <v>19177</v>
      </c>
      <c r="P1582" s="338"/>
      <c r="Q1582" s="339" t="str">
        <f t="shared" si="100"/>
        <v/>
      </c>
      <c r="R1582" s="339" t="b">
        <f t="shared" si="101"/>
        <v>1</v>
      </c>
      <c r="S1582" s="339" t="str">
        <f t="shared" si="102"/>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9"/>
        <v/>
      </c>
      <c r="O1583" s="337" t="s">
        <v>19177</v>
      </c>
      <c r="P1583" s="338"/>
      <c r="Q1583" s="339" t="str">
        <f t="shared" si="100"/>
        <v/>
      </c>
      <c r="R1583" s="339" t="b">
        <f t="shared" si="101"/>
        <v>1</v>
      </c>
      <c r="S1583" s="339" t="str">
        <f t="shared" si="102"/>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9"/>
        <v/>
      </c>
      <c r="O1584" s="337" t="s">
        <v>19177</v>
      </c>
      <c r="P1584" s="338"/>
      <c r="Q1584" s="339" t="str">
        <f t="shared" si="100"/>
        <v/>
      </c>
      <c r="R1584" s="339" t="b">
        <f t="shared" si="101"/>
        <v>1</v>
      </c>
      <c r="S1584" s="339" t="str">
        <f t="shared" si="102"/>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9"/>
        <v/>
      </c>
      <c r="O1585" s="337" t="s">
        <v>19177</v>
      </c>
      <c r="P1585" s="338"/>
      <c r="Q1585" s="339" t="str">
        <f t="shared" si="100"/>
        <v/>
      </c>
      <c r="R1585" s="339" t="b">
        <f t="shared" si="101"/>
        <v>1</v>
      </c>
      <c r="S1585" s="339" t="str">
        <f t="shared" si="102"/>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9"/>
        <v/>
      </c>
      <c r="O1586" s="337" t="s">
        <v>19177</v>
      </c>
      <c r="P1586" s="338"/>
      <c r="Q1586" s="339" t="str">
        <f t="shared" si="100"/>
        <v/>
      </c>
      <c r="R1586" s="339" t="b">
        <f t="shared" si="101"/>
        <v>1</v>
      </c>
      <c r="S1586" s="339" t="str">
        <f t="shared" si="102"/>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9"/>
        <v/>
      </c>
      <c r="O1587" s="337" t="s">
        <v>19177</v>
      </c>
      <c r="P1587" s="338"/>
      <c r="Q1587" s="339" t="str">
        <f t="shared" si="100"/>
        <v/>
      </c>
      <c r="R1587" s="339" t="b">
        <f t="shared" si="101"/>
        <v>1</v>
      </c>
      <c r="S1587" s="339" t="str">
        <f t="shared" si="102"/>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9"/>
        <v/>
      </c>
      <c r="O1588" s="337" t="s">
        <v>19177</v>
      </c>
      <c r="P1588" s="338"/>
      <c r="Q1588" s="339" t="str">
        <f t="shared" si="100"/>
        <v/>
      </c>
      <c r="R1588" s="339" t="b">
        <f t="shared" si="101"/>
        <v>1</v>
      </c>
      <c r="S1588" s="339" t="str">
        <f t="shared" si="102"/>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9"/>
        <v/>
      </c>
      <c r="O1589" s="337" t="s">
        <v>19177</v>
      </c>
      <c r="P1589" s="338"/>
      <c r="Q1589" s="339" t="str">
        <f t="shared" si="100"/>
        <v/>
      </c>
      <c r="R1589" s="339" t="b">
        <f t="shared" si="101"/>
        <v>1</v>
      </c>
      <c r="S1589" s="339" t="str">
        <f t="shared" si="102"/>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9"/>
        <v/>
      </c>
      <c r="O1590" s="337" t="s">
        <v>19177</v>
      </c>
      <c r="P1590" s="338"/>
      <c r="Q1590" s="339" t="str">
        <f t="shared" si="100"/>
        <v/>
      </c>
      <c r="R1590" s="339" t="b">
        <f t="shared" si="101"/>
        <v>1</v>
      </c>
      <c r="S1590" s="339" t="str">
        <f t="shared" si="102"/>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9"/>
        <v/>
      </c>
      <c r="O1591" s="337" t="s">
        <v>19177</v>
      </c>
      <c r="P1591" s="338"/>
      <c r="Q1591" s="339" t="str">
        <f t="shared" si="100"/>
        <v/>
      </c>
      <c r="R1591" s="339" t="b">
        <f t="shared" si="101"/>
        <v>1</v>
      </c>
      <c r="S1591" s="339" t="str">
        <f t="shared" si="102"/>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9"/>
        <v/>
      </c>
      <c r="O1592" s="337" t="s">
        <v>19177</v>
      </c>
      <c r="P1592" s="338"/>
      <c r="Q1592" s="339" t="str">
        <f t="shared" si="100"/>
        <v/>
      </c>
      <c r="R1592" s="339" t="b">
        <f t="shared" si="101"/>
        <v>1</v>
      </c>
      <c r="S1592" s="339" t="str">
        <f t="shared" si="102"/>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9"/>
        <v/>
      </c>
      <c r="O1593" s="337" t="s">
        <v>19177</v>
      </c>
      <c r="P1593" s="338"/>
      <c r="Q1593" s="339" t="str">
        <f t="shared" si="100"/>
        <v/>
      </c>
      <c r="R1593" s="339" t="b">
        <f t="shared" si="101"/>
        <v>1</v>
      </c>
      <c r="S1593" s="339" t="str">
        <f t="shared" si="102"/>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9"/>
        <v/>
      </c>
      <c r="O1594" s="337" t="s">
        <v>19177</v>
      </c>
      <c r="P1594" s="338"/>
      <c r="Q1594" s="339" t="str">
        <f t="shared" si="100"/>
        <v/>
      </c>
      <c r="R1594" s="339" t="b">
        <f t="shared" si="101"/>
        <v>1</v>
      </c>
      <c r="S1594" s="339" t="str">
        <f t="shared" si="102"/>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9"/>
        <v/>
      </c>
      <c r="O1595" s="337" t="s">
        <v>19177</v>
      </c>
      <c r="P1595" s="338"/>
      <c r="Q1595" s="339" t="str">
        <f t="shared" si="100"/>
        <v/>
      </c>
      <c r="R1595" s="339" t="b">
        <f t="shared" si="101"/>
        <v>1</v>
      </c>
      <c r="S1595" s="339" t="str">
        <f t="shared" si="102"/>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9"/>
        <v/>
      </c>
      <c r="O1596" s="337" t="s">
        <v>19177</v>
      </c>
      <c r="P1596" s="338"/>
      <c r="Q1596" s="339" t="str">
        <f t="shared" si="100"/>
        <v/>
      </c>
      <c r="R1596" s="339" t="b">
        <f t="shared" si="101"/>
        <v>1</v>
      </c>
      <c r="S1596" s="339" t="str">
        <f t="shared" si="102"/>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9"/>
        <v/>
      </c>
      <c r="O1597" s="337" t="s">
        <v>19177</v>
      </c>
      <c r="P1597" s="338"/>
      <c r="Q1597" s="339" t="str">
        <f t="shared" si="100"/>
        <v/>
      </c>
      <c r="R1597" s="339" t="b">
        <f t="shared" si="101"/>
        <v>1</v>
      </c>
      <c r="S1597" s="339" t="str">
        <f t="shared" si="102"/>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9"/>
        <v/>
      </c>
      <c r="O1598" s="337" t="s">
        <v>19177</v>
      </c>
      <c r="P1598" s="338"/>
      <c r="Q1598" s="339" t="str">
        <f t="shared" si="100"/>
        <v/>
      </c>
      <c r="R1598" s="339" t="b">
        <f t="shared" si="101"/>
        <v>1</v>
      </c>
      <c r="S1598" s="339" t="str">
        <f t="shared" si="102"/>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9"/>
        <v/>
      </c>
      <c r="O1599" s="337" t="s">
        <v>19177</v>
      </c>
      <c r="P1599" s="338"/>
      <c r="Q1599" s="339" t="str">
        <f t="shared" si="100"/>
        <v/>
      </c>
      <c r="R1599" s="339" t="b">
        <f t="shared" si="101"/>
        <v>1</v>
      </c>
      <c r="S1599" s="339" t="str">
        <f t="shared" si="102"/>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9"/>
        <v/>
      </c>
      <c r="O1600" s="337" t="s">
        <v>19177</v>
      </c>
      <c r="P1600" s="338"/>
      <c r="Q1600" s="339" t="str">
        <f t="shared" si="100"/>
        <v/>
      </c>
      <c r="R1600" s="339" t="b">
        <f t="shared" si="101"/>
        <v>1</v>
      </c>
      <c r="S1600" s="339" t="str">
        <f t="shared" si="102"/>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9"/>
        <v/>
      </c>
      <c r="O1601" s="337" t="s">
        <v>19177</v>
      </c>
      <c r="P1601" s="338"/>
      <c r="Q1601" s="339" t="str">
        <f t="shared" si="100"/>
        <v/>
      </c>
      <c r="R1601" s="339" t="b">
        <f t="shared" si="101"/>
        <v>1</v>
      </c>
      <c r="S1601" s="339" t="str">
        <f t="shared" si="102"/>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9"/>
        <v/>
      </c>
      <c r="O1602" s="337" t="s">
        <v>19177</v>
      </c>
      <c r="P1602" s="338"/>
      <c r="Q1602" s="339" t="str">
        <f t="shared" si="100"/>
        <v/>
      </c>
      <c r="R1602" s="339" t="b">
        <f t="shared" si="101"/>
        <v>1</v>
      </c>
      <c r="S1602" s="339" t="str">
        <f t="shared" si="102"/>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9"/>
        <v/>
      </c>
      <c r="O1603" s="337" t="s">
        <v>19177</v>
      </c>
      <c r="P1603" s="338"/>
      <c r="Q1603" s="339" t="str">
        <f t="shared" si="100"/>
        <v/>
      </c>
      <c r="R1603" s="339" t="b">
        <f t="shared" si="101"/>
        <v>1</v>
      </c>
      <c r="S1603" s="339" t="str">
        <f t="shared" si="102"/>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9"/>
        <v/>
      </c>
      <c r="O1604" s="337" t="s">
        <v>19177</v>
      </c>
      <c r="P1604" s="338"/>
      <c r="Q1604" s="339" t="str">
        <f t="shared" si="100"/>
        <v/>
      </c>
      <c r="R1604" s="339" t="b">
        <f t="shared" si="101"/>
        <v>1</v>
      </c>
      <c r="S1604" s="339" t="str">
        <f t="shared" si="102"/>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3">IF(A1605="","",IF(ISERROR(MATCH($F1605,CL,0)),"Unknown",INDIRECT("'C'!$A$"&amp;MATCH($F1605,CL,0)+1)))</f>
        <v/>
      </c>
      <c r="O1605" s="337" t="s">
        <v>19177</v>
      </c>
      <c r="P1605" s="338"/>
      <c r="Q1605" s="339" t="str">
        <f t="shared" ref="Q1605:Q1668" si="104">A1605&amp;B1605</f>
        <v/>
      </c>
      <c r="R1605" s="339" t="b">
        <f t="shared" ref="R1605:R1668" si="105">OR(ISBLANK(B1605),ISBLANK(C1605))</f>
        <v>1</v>
      </c>
      <c r="S1605" s="339" t="str">
        <f t="shared" ref="S1605:S1668" si="106">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3"/>
        <v/>
      </c>
      <c r="O1606" s="337" t="s">
        <v>19177</v>
      </c>
      <c r="P1606" s="338"/>
      <c r="Q1606" s="339" t="str">
        <f t="shared" si="104"/>
        <v/>
      </c>
      <c r="R1606" s="339" t="b">
        <f t="shared" si="105"/>
        <v>1</v>
      </c>
      <c r="S1606" s="339" t="str">
        <f t="shared" si="106"/>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3"/>
        <v/>
      </c>
      <c r="O1607" s="337" t="s">
        <v>19177</v>
      </c>
      <c r="P1607" s="338"/>
      <c r="Q1607" s="339" t="str">
        <f t="shared" si="104"/>
        <v/>
      </c>
      <c r="R1607" s="339" t="b">
        <f t="shared" si="105"/>
        <v>1</v>
      </c>
      <c r="S1607" s="339" t="str">
        <f t="shared" si="106"/>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3"/>
        <v/>
      </c>
      <c r="O1608" s="337" t="s">
        <v>19177</v>
      </c>
      <c r="P1608" s="338"/>
      <c r="Q1608" s="339" t="str">
        <f t="shared" si="104"/>
        <v/>
      </c>
      <c r="R1608" s="339" t="b">
        <f t="shared" si="105"/>
        <v>1</v>
      </c>
      <c r="S1608" s="339" t="str">
        <f t="shared" si="106"/>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3"/>
        <v/>
      </c>
      <c r="O1609" s="337" t="s">
        <v>19177</v>
      </c>
      <c r="P1609" s="338"/>
      <c r="Q1609" s="339" t="str">
        <f t="shared" si="104"/>
        <v/>
      </c>
      <c r="R1609" s="339" t="b">
        <f t="shared" si="105"/>
        <v>1</v>
      </c>
      <c r="S1609" s="339" t="str">
        <f t="shared" si="106"/>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3"/>
        <v/>
      </c>
      <c r="O1610" s="337" t="s">
        <v>19177</v>
      </c>
      <c r="P1610" s="338"/>
      <c r="Q1610" s="339" t="str">
        <f t="shared" si="104"/>
        <v/>
      </c>
      <c r="R1610" s="339" t="b">
        <f t="shared" si="105"/>
        <v>1</v>
      </c>
      <c r="S1610" s="339" t="str">
        <f t="shared" si="106"/>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3"/>
        <v/>
      </c>
      <c r="O1611" s="337" t="s">
        <v>19177</v>
      </c>
      <c r="P1611" s="338"/>
      <c r="Q1611" s="339" t="str">
        <f t="shared" si="104"/>
        <v/>
      </c>
      <c r="R1611" s="339" t="b">
        <f t="shared" si="105"/>
        <v>1</v>
      </c>
      <c r="S1611" s="339" t="str">
        <f t="shared" si="106"/>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3"/>
        <v/>
      </c>
      <c r="O1612" s="337" t="s">
        <v>19177</v>
      </c>
      <c r="P1612" s="338"/>
      <c r="Q1612" s="339" t="str">
        <f t="shared" si="104"/>
        <v/>
      </c>
      <c r="R1612" s="339" t="b">
        <f t="shared" si="105"/>
        <v>1</v>
      </c>
      <c r="S1612" s="339" t="str">
        <f t="shared" si="106"/>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3"/>
        <v/>
      </c>
      <c r="O1613" s="337" t="s">
        <v>19177</v>
      </c>
      <c r="P1613" s="338"/>
      <c r="Q1613" s="339" t="str">
        <f t="shared" si="104"/>
        <v/>
      </c>
      <c r="R1613" s="339" t="b">
        <f t="shared" si="105"/>
        <v>1</v>
      </c>
      <c r="S1613" s="339" t="str">
        <f t="shared" si="106"/>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3"/>
        <v/>
      </c>
      <c r="O1614" s="337" t="s">
        <v>19177</v>
      </c>
      <c r="P1614" s="338"/>
      <c r="Q1614" s="339" t="str">
        <f t="shared" si="104"/>
        <v/>
      </c>
      <c r="R1614" s="339" t="b">
        <f t="shared" si="105"/>
        <v>1</v>
      </c>
      <c r="S1614" s="339" t="str">
        <f t="shared" si="106"/>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3"/>
        <v/>
      </c>
      <c r="O1615" s="337" t="s">
        <v>19177</v>
      </c>
      <c r="P1615" s="338"/>
      <c r="Q1615" s="339" t="str">
        <f t="shared" si="104"/>
        <v/>
      </c>
      <c r="R1615" s="339" t="b">
        <f t="shared" si="105"/>
        <v>1</v>
      </c>
      <c r="S1615" s="339" t="str">
        <f t="shared" si="106"/>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3"/>
        <v/>
      </c>
      <c r="O1616" s="337" t="s">
        <v>19177</v>
      </c>
      <c r="P1616" s="338"/>
      <c r="Q1616" s="339" t="str">
        <f t="shared" si="104"/>
        <v/>
      </c>
      <c r="R1616" s="339" t="b">
        <f t="shared" si="105"/>
        <v>1</v>
      </c>
      <c r="S1616" s="339" t="str">
        <f t="shared" si="106"/>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3"/>
        <v/>
      </c>
      <c r="O1617" s="337" t="s">
        <v>19177</v>
      </c>
      <c r="P1617" s="338"/>
      <c r="Q1617" s="339" t="str">
        <f t="shared" si="104"/>
        <v/>
      </c>
      <c r="R1617" s="339" t="b">
        <f t="shared" si="105"/>
        <v>1</v>
      </c>
      <c r="S1617" s="339" t="str">
        <f t="shared" si="106"/>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3"/>
        <v/>
      </c>
      <c r="O1618" s="337" t="s">
        <v>19177</v>
      </c>
      <c r="P1618" s="338"/>
      <c r="Q1618" s="339" t="str">
        <f t="shared" si="104"/>
        <v/>
      </c>
      <c r="R1618" s="339" t="b">
        <f t="shared" si="105"/>
        <v>1</v>
      </c>
      <c r="S1618" s="339" t="str">
        <f t="shared" si="106"/>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3"/>
        <v/>
      </c>
      <c r="O1619" s="337" t="s">
        <v>19177</v>
      </c>
      <c r="P1619" s="338"/>
      <c r="Q1619" s="339" t="str">
        <f t="shared" si="104"/>
        <v/>
      </c>
      <c r="R1619" s="339" t="b">
        <f t="shared" si="105"/>
        <v>1</v>
      </c>
      <c r="S1619" s="339" t="str">
        <f t="shared" si="106"/>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3"/>
        <v/>
      </c>
      <c r="O1620" s="337" t="s">
        <v>19177</v>
      </c>
      <c r="P1620" s="338"/>
      <c r="Q1620" s="339" t="str">
        <f t="shared" si="104"/>
        <v/>
      </c>
      <c r="R1620" s="339" t="b">
        <f t="shared" si="105"/>
        <v>1</v>
      </c>
      <c r="S1620" s="339" t="str">
        <f t="shared" si="106"/>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3"/>
        <v/>
      </c>
      <c r="O1621" s="337" t="s">
        <v>19177</v>
      </c>
      <c r="P1621" s="338"/>
      <c r="Q1621" s="339" t="str">
        <f t="shared" si="104"/>
        <v/>
      </c>
      <c r="R1621" s="339" t="b">
        <f t="shared" si="105"/>
        <v>1</v>
      </c>
      <c r="S1621" s="339" t="str">
        <f t="shared" si="106"/>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3"/>
        <v/>
      </c>
      <c r="O1622" s="337" t="s">
        <v>19177</v>
      </c>
      <c r="P1622" s="338"/>
      <c r="Q1622" s="339" t="str">
        <f t="shared" si="104"/>
        <v/>
      </c>
      <c r="R1622" s="339" t="b">
        <f t="shared" si="105"/>
        <v>1</v>
      </c>
      <c r="S1622" s="339" t="str">
        <f t="shared" si="106"/>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3"/>
        <v/>
      </c>
      <c r="O1623" s="337" t="s">
        <v>19177</v>
      </c>
      <c r="P1623" s="338"/>
      <c r="Q1623" s="339" t="str">
        <f t="shared" si="104"/>
        <v/>
      </c>
      <c r="R1623" s="339" t="b">
        <f t="shared" si="105"/>
        <v>1</v>
      </c>
      <c r="S1623" s="339" t="str">
        <f t="shared" si="106"/>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3"/>
        <v/>
      </c>
      <c r="O1624" s="337" t="s">
        <v>19177</v>
      </c>
      <c r="P1624" s="338"/>
      <c r="Q1624" s="339" t="str">
        <f t="shared" si="104"/>
        <v/>
      </c>
      <c r="R1624" s="339" t="b">
        <f t="shared" si="105"/>
        <v>1</v>
      </c>
      <c r="S1624" s="339" t="str">
        <f t="shared" si="106"/>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3"/>
        <v/>
      </c>
      <c r="O1625" s="337" t="s">
        <v>19177</v>
      </c>
      <c r="P1625" s="338"/>
      <c r="Q1625" s="339" t="str">
        <f t="shared" si="104"/>
        <v/>
      </c>
      <c r="R1625" s="339" t="b">
        <f t="shared" si="105"/>
        <v>1</v>
      </c>
      <c r="S1625" s="339" t="str">
        <f t="shared" si="106"/>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3"/>
        <v/>
      </c>
      <c r="O1626" s="337" t="s">
        <v>19177</v>
      </c>
      <c r="P1626" s="338"/>
      <c r="Q1626" s="339" t="str">
        <f t="shared" si="104"/>
        <v/>
      </c>
      <c r="R1626" s="339" t="b">
        <f t="shared" si="105"/>
        <v>1</v>
      </c>
      <c r="S1626" s="339" t="str">
        <f t="shared" si="106"/>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3"/>
        <v/>
      </c>
      <c r="O1627" s="337" t="s">
        <v>19177</v>
      </c>
      <c r="P1627" s="338"/>
      <c r="Q1627" s="339" t="str">
        <f t="shared" si="104"/>
        <v/>
      </c>
      <c r="R1627" s="339" t="b">
        <f t="shared" si="105"/>
        <v>1</v>
      </c>
      <c r="S1627" s="339" t="str">
        <f t="shared" si="106"/>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3"/>
        <v/>
      </c>
      <c r="O1628" s="337" t="s">
        <v>19177</v>
      </c>
      <c r="P1628" s="338"/>
      <c r="Q1628" s="339" t="str">
        <f t="shared" si="104"/>
        <v/>
      </c>
      <c r="R1628" s="339" t="b">
        <f t="shared" si="105"/>
        <v>1</v>
      </c>
      <c r="S1628" s="339" t="str">
        <f t="shared" si="106"/>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3"/>
        <v/>
      </c>
      <c r="O1629" s="337" t="s">
        <v>19177</v>
      </c>
      <c r="P1629" s="338"/>
      <c r="Q1629" s="339" t="str">
        <f t="shared" si="104"/>
        <v/>
      </c>
      <c r="R1629" s="339" t="b">
        <f t="shared" si="105"/>
        <v>1</v>
      </c>
      <c r="S1629" s="339" t="str">
        <f t="shared" si="106"/>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3"/>
        <v/>
      </c>
      <c r="O1630" s="337" t="s">
        <v>19177</v>
      </c>
      <c r="P1630" s="338"/>
      <c r="Q1630" s="339" t="str">
        <f t="shared" si="104"/>
        <v/>
      </c>
      <c r="R1630" s="339" t="b">
        <f t="shared" si="105"/>
        <v>1</v>
      </c>
      <c r="S1630" s="339" t="str">
        <f t="shared" si="106"/>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3"/>
        <v/>
      </c>
      <c r="O1631" s="337" t="s">
        <v>19177</v>
      </c>
      <c r="P1631" s="338"/>
      <c r="Q1631" s="339" t="str">
        <f t="shared" si="104"/>
        <v/>
      </c>
      <c r="R1631" s="339" t="b">
        <f t="shared" si="105"/>
        <v>1</v>
      </c>
      <c r="S1631" s="339" t="str">
        <f t="shared" si="106"/>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3"/>
        <v/>
      </c>
      <c r="O1632" s="337" t="s">
        <v>19177</v>
      </c>
      <c r="P1632" s="338"/>
      <c r="Q1632" s="339" t="str">
        <f t="shared" si="104"/>
        <v/>
      </c>
      <c r="R1632" s="339" t="b">
        <f t="shared" si="105"/>
        <v>1</v>
      </c>
      <c r="S1632" s="339" t="str">
        <f t="shared" si="106"/>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3"/>
        <v/>
      </c>
      <c r="O1633" s="337" t="s">
        <v>19177</v>
      </c>
      <c r="P1633" s="338"/>
      <c r="Q1633" s="339" t="str">
        <f t="shared" si="104"/>
        <v/>
      </c>
      <c r="R1633" s="339" t="b">
        <f t="shared" si="105"/>
        <v>1</v>
      </c>
      <c r="S1633" s="339" t="str">
        <f t="shared" si="106"/>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3"/>
        <v/>
      </c>
      <c r="O1634" s="337" t="s">
        <v>19177</v>
      </c>
      <c r="P1634" s="338"/>
      <c r="Q1634" s="339" t="str">
        <f t="shared" si="104"/>
        <v/>
      </c>
      <c r="R1634" s="339" t="b">
        <f t="shared" si="105"/>
        <v>1</v>
      </c>
      <c r="S1634" s="339" t="str">
        <f t="shared" si="106"/>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3"/>
        <v/>
      </c>
      <c r="O1635" s="337" t="s">
        <v>19177</v>
      </c>
      <c r="P1635" s="338"/>
      <c r="Q1635" s="339" t="str">
        <f t="shared" si="104"/>
        <v/>
      </c>
      <c r="R1635" s="339" t="b">
        <f t="shared" si="105"/>
        <v>1</v>
      </c>
      <c r="S1635" s="339" t="str">
        <f t="shared" si="106"/>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3"/>
        <v/>
      </c>
      <c r="O1636" s="337" t="s">
        <v>19177</v>
      </c>
      <c r="P1636" s="338"/>
      <c r="Q1636" s="339" t="str">
        <f t="shared" si="104"/>
        <v/>
      </c>
      <c r="R1636" s="339" t="b">
        <f t="shared" si="105"/>
        <v>1</v>
      </c>
      <c r="S1636" s="339" t="str">
        <f t="shared" si="106"/>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3"/>
        <v/>
      </c>
      <c r="O1637" s="337" t="s">
        <v>19177</v>
      </c>
      <c r="P1637" s="338"/>
      <c r="Q1637" s="339" t="str">
        <f t="shared" si="104"/>
        <v/>
      </c>
      <c r="R1637" s="339" t="b">
        <f t="shared" si="105"/>
        <v>1</v>
      </c>
      <c r="S1637" s="339" t="str">
        <f t="shared" si="106"/>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3"/>
        <v/>
      </c>
      <c r="O1638" s="337" t="s">
        <v>19177</v>
      </c>
      <c r="P1638" s="338"/>
      <c r="Q1638" s="339" t="str">
        <f t="shared" si="104"/>
        <v/>
      </c>
      <c r="R1638" s="339" t="b">
        <f t="shared" si="105"/>
        <v>1</v>
      </c>
      <c r="S1638" s="339" t="str">
        <f t="shared" si="106"/>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3"/>
        <v/>
      </c>
      <c r="O1639" s="337" t="s">
        <v>19177</v>
      </c>
      <c r="P1639" s="338"/>
      <c r="Q1639" s="339" t="str">
        <f t="shared" si="104"/>
        <v/>
      </c>
      <c r="R1639" s="339" t="b">
        <f t="shared" si="105"/>
        <v>1</v>
      </c>
      <c r="S1639" s="339" t="str">
        <f t="shared" si="106"/>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3"/>
        <v/>
      </c>
      <c r="O1640" s="337" t="s">
        <v>19177</v>
      </c>
      <c r="P1640" s="338"/>
      <c r="Q1640" s="339" t="str">
        <f t="shared" si="104"/>
        <v/>
      </c>
      <c r="R1640" s="339" t="b">
        <f t="shared" si="105"/>
        <v>1</v>
      </c>
      <c r="S1640" s="339" t="str">
        <f t="shared" si="106"/>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3"/>
        <v/>
      </c>
      <c r="O1641" s="337" t="s">
        <v>19177</v>
      </c>
      <c r="P1641" s="338"/>
      <c r="Q1641" s="339" t="str">
        <f t="shared" si="104"/>
        <v/>
      </c>
      <c r="R1641" s="339" t="b">
        <f t="shared" si="105"/>
        <v>1</v>
      </c>
      <c r="S1641" s="339" t="str">
        <f t="shared" si="106"/>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3"/>
        <v/>
      </c>
      <c r="O1642" s="337" t="s">
        <v>19177</v>
      </c>
      <c r="P1642" s="338"/>
      <c r="Q1642" s="339" t="str">
        <f t="shared" si="104"/>
        <v/>
      </c>
      <c r="R1642" s="339" t="b">
        <f t="shared" si="105"/>
        <v>1</v>
      </c>
      <c r="S1642" s="339" t="str">
        <f t="shared" si="106"/>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3"/>
        <v/>
      </c>
      <c r="O1643" s="337" t="s">
        <v>19177</v>
      </c>
      <c r="P1643" s="338"/>
      <c r="Q1643" s="339" t="str">
        <f t="shared" si="104"/>
        <v/>
      </c>
      <c r="R1643" s="339" t="b">
        <f t="shared" si="105"/>
        <v>1</v>
      </c>
      <c r="S1643" s="339" t="str">
        <f t="shared" si="106"/>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3"/>
        <v/>
      </c>
      <c r="O1644" s="337" t="s">
        <v>19177</v>
      </c>
      <c r="P1644" s="338"/>
      <c r="Q1644" s="339" t="str">
        <f t="shared" si="104"/>
        <v/>
      </c>
      <c r="R1644" s="339" t="b">
        <f t="shared" si="105"/>
        <v>1</v>
      </c>
      <c r="S1644" s="339" t="str">
        <f t="shared" si="106"/>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3"/>
        <v/>
      </c>
      <c r="O1645" s="337" t="s">
        <v>19177</v>
      </c>
      <c r="P1645" s="338"/>
      <c r="Q1645" s="339" t="str">
        <f t="shared" si="104"/>
        <v/>
      </c>
      <c r="R1645" s="339" t="b">
        <f t="shared" si="105"/>
        <v>1</v>
      </c>
      <c r="S1645" s="339" t="str">
        <f t="shared" si="106"/>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3"/>
        <v/>
      </c>
      <c r="O1646" s="337" t="s">
        <v>19177</v>
      </c>
      <c r="P1646" s="338"/>
      <c r="Q1646" s="339" t="str">
        <f t="shared" si="104"/>
        <v/>
      </c>
      <c r="R1646" s="339" t="b">
        <f t="shared" si="105"/>
        <v>1</v>
      </c>
      <c r="S1646" s="339" t="str">
        <f t="shared" si="106"/>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3"/>
        <v/>
      </c>
      <c r="O1647" s="337" t="s">
        <v>19177</v>
      </c>
      <c r="P1647" s="338"/>
      <c r="Q1647" s="339" t="str">
        <f t="shared" si="104"/>
        <v/>
      </c>
      <c r="R1647" s="339" t="b">
        <f t="shared" si="105"/>
        <v>1</v>
      </c>
      <c r="S1647" s="339" t="str">
        <f t="shared" si="106"/>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3"/>
        <v/>
      </c>
      <c r="O1648" s="337" t="s">
        <v>19177</v>
      </c>
      <c r="P1648" s="338"/>
      <c r="Q1648" s="339" t="str">
        <f t="shared" si="104"/>
        <v/>
      </c>
      <c r="R1648" s="339" t="b">
        <f t="shared" si="105"/>
        <v>1</v>
      </c>
      <c r="S1648" s="339" t="str">
        <f t="shared" si="106"/>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3"/>
        <v/>
      </c>
      <c r="O1649" s="337" t="s">
        <v>19177</v>
      </c>
      <c r="P1649" s="338"/>
      <c r="Q1649" s="339" t="str">
        <f t="shared" si="104"/>
        <v/>
      </c>
      <c r="R1649" s="339" t="b">
        <f t="shared" si="105"/>
        <v>1</v>
      </c>
      <c r="S1649" s="339" t="str">
        <f t="shared" si="106"/>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3"/>
        <v/>
      </c>
      <c r="O1650" s="337" t="s">
        <v>19177</v>
      </c>
      <c r="P1650" s="338"/>
      <c r="Q1650" s="339" t="str">
        <f t="shared" si="104"/>
        <v/>
      </c>
      <c r="R1650" s="339" t="b">
        <f t="shared" si="105"/>
        <v>1</v>
      </c>
      <c r="S1650" s="339" t="str">
        <f t="shared" si="106"/>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3"/>
        <v/>
      </c>
      <c r="O1651" s="337" t="s">
        <v>19177</v>
      </c>
      <c r="P1651" s="338"/>
      <c r="Q1651" s="339" t="str">
        <f t="shared" si="104"/>
        <v/>
      </c>
      <c r="R1651" s="339" t="b">
        <f t="shared" si="105"/>
        <v>1</v>
      </c>
      <c r="S1651" s="339" t="str">
        <f t="shared" si="106"/>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3"/>
        <v/>
      </c>
      <c r="O1652" s="337" t="s">
        <v>19177</v>
      </c>
      <c r="P1652" s="338"/>
      <c r="Q1652" s="339" t="str">
        <f t="shared" si="104"/>
        <v/>
      </c>
      <c r="R1652" s="339" t="b">
        <f t="shared" si="105"/>
        <v>1</v>
      </c>
      <c r="S1652" s="339" t="str">
        <f t="shared" si="106"/>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3"/>
        <v/>
      </c>
      <c r="O1653" s="337" t="s">
        <v>19177</v>
      </c>
      <c r="P1653" s="338"/>
      <c r="Q1653" s="339" t="str">
        <f t="shared" si="104"/>
        <v/>
      </c>
      <c r="R1653" s="339" t="b">
        <f t="shared" si="105"/>
        <v>1</v>
      </c>
      <c r="S1653" s="339" t="str">
        <f t="shared" si="106"/>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3"/>
        <v/>
      </c>
      <c r="O1654" s="337" t="s">
        <v>19177</v>
      </c>
      <c r="P1654" s="338"/>
      <c r="Q1654" s="339" t="str">
        <f t="shared" si="104"/>
        <v/>
      </c>
      <c r="R1654" s="339" t="b">
        <f t="shared" si="105"/>
        <v>1</v>
      </c>
      <c r="S1654" s="339" t="str">
        <f t="shared" si="106"/>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3"/>
        <v/>
      </c>
      <c r="O1655" s="337" t="s">
        <v>19177</v>
      </c>
      <c r="P1655" s="338"/>
      <c r="Q1655" s="339" t="str">
        <f t="shared" si="104"/>
        <v/>
      </c>
      <c r="R1655" s="339" t="b">
        <f t="shared" si="105"/>
        <v>1</v>
      </c>
      <c r="S1655" s="339" t="str">
        <f t="shared" si="106"/>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3"/>
        <v/>
      </c>
      <c r="O1656" s="337" t="s">
        <v>19177</v>
      </c>
      <c r="P1656" s="338"/>
      <c r="Q1656" s="339" t="str">
        <f t="shared" si="104"/>
        <v/>
      </c>
      <c r="R1656" s="339" t="b">
        <f t="shared" si="105"/>
        <v>1</v>
      </c>
      <c r="S1656" s="339" t="str">
        <f t="shared" si="106"/>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3"/>
        <v/>
      </c>
      <c r="O1657" s="337" t="s">
        <v>19177</v>
      </c>
      <c r="P1657" s="338"/>
      <c r="Q1657" s="339" t="str">
        <f t="shared" si="104"/>
        <v/>
      </c>
      <c r="R1657" s="339" t="b">
        <f t="shared" si="105"/>
        <v>1</v>
      </c>
      <c r="S1657" s="339" t="str">
        <f t="shared" si="106"/>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3"/>
        <v/>
      </c>
      <c r="O1658" s="337" t="s">
        <v>19177</v>
      </c>
      <c r="P1658" s="338"/>
      <c r="Q1658" s="339" t="str">
        <f t="shared" si="104"/>
        <v/>
      </c>
      <c r="R1658" s="339" t="b">
        <f t="shared" si="105"/>
        <v>1</v>
      </c>
      <c r="S1658" s="339" t="str">
        <f t="shared" si="106"/>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3"/>
        <v/>
      </c>
      <c r="O1659" s="337" t="s">
        <v>19177</v>
      </c>
      <c r="P1659" s="338"/>
      <c r="Q1659" s="339" t="str">
        <f t="shared" si="104"/>
        <v/>
      </c>
      <c r="R1659" s="339" t="b">
        <f t="shared" si="105"/>
        <v>1</v>
      </c>
      <c r="S1659" s="339" t="str">
        <f t="shared" si="106"/>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3"/>
        <v/>
      </c>
      <c r="O1660" s="337" t="s">
        <v>19177</v>
      </c>
      <c r="P1660" s="338"/>
      <c r="Q1660" s="339" t="str">
        <f t="shared" si="104"/>
        <v/>
      </c>
      <c r="R1660" s="339" t="b">
        <f t="shared" si="105"/>
        <v>1</v>
      </c>
      <c r="S1660" s="339" t="str">
        <f t="shared" si="106"/>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3"/>
        <v/>
      </c>
      <c r="O1661" s="337" t="s">
        <v>19177</v>
      </c>
      <c r="P1661" s="338"/>
      <c r="Q1661" s="339" t="str">
        <f t="shared" si="104"/>
        <v/>
      </c>
      <c r="R1661" s="339" t="b">
        <f t="shared" si="105"/>
        <v>1</v>
      </c>
      <c r="S1661" s="339" t="str">
        <f t="shared" si="106"/>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3"/>
        <v/>
      </c>
      <c r="O1662" s="337" t="s">
        <v>19177</v>
      </c>
      <c r="P1662" s="338"/>
      <c r="Q1662" s="339" t="str">
        <f t="shared" si="104"/>
        <v/>
      </c>
      <c r="R1662" s="339" t="b">
        <f t="shared" si="105"/>
        <v>1</v>
      </c>
      <c r="S1662" s="339" t="str">
        <f t="shared" si="106"/>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3"/>
        <v/>
      </c>
      <c r="O1663" s="337" t="s">
        <v>19177</v>
      </c>
      <c r="P1663" s="338"/>
      <c r="Q1663" s="339" t="str">
        <f t="shared" si="104"/>
        <v/>
      </c>
      <c r="R1663" s="339" t="b">
        <f t="shared" si="105"/>
        <v>1</v>
      </c>
      <c r="S1663" s="339" t="str">
        <f t="shared" si="106"/>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3"/>
        <v/>
      </c>
      <c r="O1664" s="337" t="s">
        <v>19177</v>
      </c>
      <c r="P1664" s="338"/>
      <c r="Q1664" s="339" t="str">
        <f t="shared" si="104"/>
        <v/>
      </c>
      <c r="R1664" s="339" t="b">
        <f t="shared" si="105"/>
        <v>1</v>
      </c>
      <c r="S1664" s="339" t="str">
        <f t="shared" si="106"/>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3"/>
        <v/>
      </c>
      <c r="O1665" s="337" t="s">
        <v>19177</v>
      </c>
      <c r="P1665" s="338"/>
      <c r="Q1665" s="339" t="str">
        <f t="shared" si="104"/>
        <v/>
      </c>
      <c r="R1665" s="339" t="b">
        <f t="shared" si="105"/>
        <v>1</v>
      </c>
      <c r="S1665" s="339" t="str">
        <f t="shared" si="106"/>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3"/>
        <v/>
      </c>
      <c r="O1666" s="337" t="s">
        <v>19177</v>
      </c>
      <c r="P1666" s="338"/>
      <c r="Q1666" s="339" t="str">
        <f t="shared" si="104"/>
        <v/>
      </c>
      <c r="R1666" s="339" t="b">
        <f t="shared" si="105"/>
        <v>1</v>
      </c>
      <c r="S1666" s="339" t="str">
        <f t="shared" si="106"/>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3"/>
        <v/>
      </c>
      <c r="O1667" s="337" t="s">
        <v>19177</v>
      </c>
      <c r="P1667" s="338"/>
      <c r="Q1667" s="339" t="str">
        <f t="shared" si="104"/>
        <v/>
      </c>
      <c r="R1667" s="339" t="b">
        <f t="shared" si="105"/>
        <v>1</v>
      </c>
      <c r="S1667" s="339" t="str">
        <f t="shared" si="106"/>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3"/>
        <v/>
      </c>
      <c r="O1668" s="337" t="s">
        <v>19177</v>
      </c>
      <c r="P1668" s="338"/>
      <c r="Q1668" s="339" t="str">
        <f t="shared" si="104"/>
        <v/>
      </c>
      <c r="R1668" s="339" t="b">
        <f t="shared" si="105"/>
        <v>1</v>
      </c>
      <c r="S1668" s="339" t="str">
        <f t="shared" si="106"/>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7">IF(A1669="","",IF(ISERROR(MATCH($F1669,CL,0)),"Unknown",INDIRECT("'C'!$A$"&amp;MATCH($F1669,CL,0)+1)))</f>
        <v/>
      </c>
      <c r="O1669" s="337" t="s">
        <v>19177</v>
      </c>
      <c r="P1669" s="338"/>
      <c r="Q1669" s="339" t="str">
        <f t="shared" ref="Q1669:Q1732" si="108">A1669&amp;B1669</f>
        <v/>
      </c>
      <c r="R1669" s="339" t="b">
        <f t="shared" ref="R1669:R1732" si="109">OR(ISBLANK(B1669),ISBLANK(C1669))</f>
        <v>1</v>
      </c>
      <c r="S1669" s="339" t="str">
        <f t="shared" ref="S1669:S1732" si="110">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7"/>
        <v/>
      </c>
      <c r="O1670" s="337" t="s">
        <v>19177</v>
      </c>
      <c r="P1670" s="338"/>
      <c r="Q1670" s="339" t="str">
        <f t="shared" si="108"/>
        <v/>
      </c>
      <c r="R1670" s="339" t="b">
        <f t="shared" si="109"/>
        <v>1</v>
      </c>
      <c r="S1670" s="339" t="str">
        <f t="shared" si="110"/>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7"/>
        <v/>
      </c>
      <c r="O1671" s="337" t="s">
        <v>19177</v>
      </c>
      <c r="P1671" s="338"/>
      <c r="Q1671" s="339" t="str">
        <f t="shared" si="108"/>
        <v/>
      </c>
      <c r="R1671" s="339" t="b">
        <f t="shared" si="109"/>
        <v>1</v>
      </c>
      <c r="S1671" s="339" t="str">
        <f t="shared" si="110"/>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7"/>
        <v/>
      </c>
      <c r="O1672" s="337" t="s">
        <v>19177</v>
      </c>
      <c r="P1672" s="338"/>
      <c r="Q1672" s="339" t="str">
        <f t="shared" si="108"/>
        <v/>
      </c>
      <c r="R1672" s="339" t="b">
        <f t="shared" si="109"/>
        <v>1</v>
      </c>
      <c r="S1672" s="339" t="str">
        <f t="shared" si="110"/>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7"/>
        <v/>
      </c>
      <c r="O1673" s="337" t="s">
        <v>19177</v>
      </c>
      <c r="P1673" s="338"/>
      <c r="Q1673" s="339" t="str">
        <f t="shared" si="108"/>
        <v/>
      </c>
      <c r="R1673" s="339" t="b">
        <f t="shared" si="109"/>
        <v>1</v>
      </c>
      <c r="S1673" s="339" t="str">
        <f t="shared" si="110"/>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7"/>
        <v/>
      </c>
      <c r="O1674" s="337" t="s">
        <v>19177</v>
      </c>
      <c r="P1674" s="338"/>
      <c r="Q1674" s="339" t="str">
        <f t="shared" si="108"/>
        <v/>
      </c>
      <c r="R1674" s="339" t="b">
        <f t="shared" si="109"/>
        <v>1</v>
      </c>
      <c r="S1674" s="339" t="str">
        <f t="shared" si="110"/>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7"/>
        <v/>
      </c>
      <c r="O1675" s="337" t="s">
        <v>19177</v>
      </c>
      <c r="P1675" s="338"/>
      <c r="Q1675" s="339" t="str">
        <f t="shared" si="108"/>
        <v/>
      </c>
      <c r="R1675" s="339" t="b">
        <f t="shared" si="109"/>
        <v>1</v>
      </c>
      <c r="S1675" s="339" t="str">
        <f t="shared" si="110"/>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7"/>
        <v/>
      </c>
      <c r="O1676" s="337" t="s">
        <v>19177</v>
      </c>
      <c r="P1676" s="338"/>
      <c r="Q1676" s="339" t="str">
        <f t="shared" si="108"/>
        <v/>
      </c>
      <c r="R1676" s="339" t="b">
        <f t="shared" si="109"/>
        <v>1</v>
      </c>
      <c r="S1676" s="339" t="str">
        <f t="shared" si="110"/>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7"/>
        <v/>
      </c>
      <c r="O1677" s="337" t="s">
        <v>19177</v>
      </c>
      <c r="P1677" s="338"/>
      <c r="Q1677" s="339" t="str">
        <f t="shared" si="108"/>
        <v/>
      </c>
      <c r="R1677" s="339" t="b">
        <f t="shared" si="109"/>
        <v>1</v>
      </c>
      <c r="S1677" s="339" t="str">
        <f t="shared" si="110"/>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7"/>
        <v/>
      </c>
      <c r="O1678" s="337" t="s">
        <v>19177</v>
      </c>
      <c r="P1678" s="338"/>
      <c r="Q1678" s="339" t="str">
        <f t="shared" si="108"/>
        <v/>
      </c>
      <c r="R1678" s="339" t="b">
        <f t="shared" si="109"/>
        <v>1</v>
      </c>
      <c r="S1678" s="339" t="str">
        <f t="shared" si="110"/>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7"/>
        <v/>
      </c>
      <c r="O1679" s="337" t="s">
        <v>19177</v>
      </c>
      <c r="P1679" s="338"/>
      <c r="Q1679" s="339" t="str">
        <f t="shared" si="108"/>
        <v/>
      </c>
      <c r="R1679" s="339" t="b">
        <f t="shared" si="109"/>
        <v>1</v>
      </c>
      <c r="S1679" s="339" t="str">
        <f t="shared" si="110"/>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7"/>
        <v/>
      </c>
      <c r="O1680" s="337" t="s">
        <v>19177</v>
      </c>
      <c r="P1680" s="338"/>
      <c r="Q1680" s="339" t="str">
        <f t="shared" si="108"/>
        <v/>
      </c>
      <c r="R1680" s="339" t="b">
        <f t="shared" si="109"/>
        <v>1</v>
      </c>
      <c r="S1680" s="339" t="str">
        <f t="shared" si="110"/>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7"/>
        <v/>
      </c>
      <c r="O1681" s="337" t="s">
        <v>19177</v>
      </c>
      <c r="P1681" s="338"/>
      <c r="Q1681" s="339" t="str">
        <f t="shared" si="108"/>
        <v/>
      </c>
      <c r="R1681" s="339" t="b">
        <f t="shared" si="109"/>
        <v>1</v>
      </c>
      <c r="S1681" s="339" t="str">
        <f t="shared" si="110"/>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7"/>
        <v/>
      </c>
      <c r="O1682" s="337" t="s">
        <v>19177</v>
      </c>
      <c r="P1682" s="338"/>
      <c r="Q1682" s="339" t="str">
        <f t="shared" si="108"/>
        <v/>
      </c>
      <c r="R1682" s="339" t="b">
        <f t="shared" si="109"/>
        <v>1</v>
      </c>
      <c r="S1682" s="339" t="str">
        <f t="shared" si="110"/>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7"/>
        <v/>
      </c>
      <c r="O1683" s="337" t="s">
        <v>19177</v>
      </c>
      <c r="P1683" s="338"/>
      <c r="Q1683" s="339" t="str">
        <f t="shared" si="108"/>
        <v/>
      </c>
      <c r="R1683" s="339" t="b">
        <f t="shared" si="109"/>
        <v>1</v>
      </c>
      <c r="S1683" s="339" t="str">
        <f t="shared" si="110"/>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7"/>
        <v/>
      </c>
      <c r="O1684" s="337" t="s">
        <v>19177</v>
      </c>
      <c r="P1684" s="338"/>
      <c r="Q1684" s="339" t="str">
        <f t="shared" si="108"/>
        <v/>
      </c>
      <c r="R1684" s="339" t="b">
        <f t="shared" si="109"/>
        <v>1</v>
      </c>
      <c r="S1684" s="339" t="str">
        <f t="shared" si="110"/>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7"/>
        <v/>
      </c>
      <c r="O1685" s="337" t="s">
        <v>19177</v>
      </c>
      <c r="P1685" s="338"/>
      <c r="Q1685" s="339" t="str">
        <f t="shared" si="108"/>
        <v/>
      </c>
      <c r="R1685" s="339" t="b">
        <f t="shared" si="109"/>
        <v>1</v>
      </c>
      <c r="S1685" s="339" t="str">
        <f t="shared" si="110"/>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7"/>
        <v/>
      </c>
      <c r="O1686" s="337" t="s">
        <v>19177</v>
      </c>
      <c r="P1686" s="338"/>
      <c r="Q1686" s="339" t="str">
        <f t="shared" si="108"/>
        <v/>
      </c>
      <c r="R1686" s="339" t="b">
        <f t="shared" si="109"/>
        <v>1</v>
      </c>
      <c r="S1686" s="339" t="str">
        <f t="shared" si="110"/>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7"/>
        <v/>
      </c>
      <c r="O1687" s="337" t="s">
        <v>19177</v>
      </c>
      <c r="P1687" s="338"/>
      <c r="Q1687" s="339" t="str">
        <f t="shared" si="108"/>
        <v/>
      </c>
      <c r="R1687" s="339" t="b">
        <f t="shared" si="109"/>
        <v>1</v>
      </c>
      <c r="S1687" s="339" t="str">
        <f t="shared" si="110"/>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7"/>
        <v/>
      </c>
      <c r="O1688" s="337" t="s">
        <v>19177</v>
      </c>
      <c r="P1688" s="338"/>
      <c r="Q1688" s="339" t="str">
        <f t="shared" si="108"/>
        <v/>
      </c>
      <c r="R1688" s="339" t="b">
        <f t="shared" si="109"/>
        <v>1</v>
      </c>
      <c r="S1688" s="339" t="str">
        <f t="shared" si="110"/>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7"/>
        <v/>
      </c>
      <c r="O1689" s="337" t="s">
        <v>19177</v>
      </c>
      <c r="P1689" s="338"/>
      <c r="Q1689" s="339" t="str">
        <f t="shared" si="108"/>
        <v/>
      </c>
      <c r="R1689" s="339" t="b">
        <f t="shared" si="109"/>
        <v>1</v>
      </c>
      <c r="S1689" s="339" t="str">
        <f t="shared" si="110"/>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7"/>
        <v/>
      </c>
      <c r="O1690" s="337" t="s">
        <v>19177</v>
      </c>
      <c r="P1690" s="338"/>
      <c r="Q1690" s="339" t="str">
        <f t="shared" si="108"/>
        <v/>
      </c>
      <c r="R1690" s="339" t="b">
        <f t="shared" si="109"/>
        <v>1</v>
      </c>
      <c r="S1690" s="339" t="str">
        <f t="shared" si="110"/>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7"/>
        <v/>
      </c>
      <c r="O1691" s="337" t="s">
        <v>19177</v>
      </c>
      <c r="P1691" s="338"/>
      <c r="Q1691" s="339" t="str">
        <f t="shared" si="108"/>
        <v/>
      </c>
      <c r="R1691" s="339" t="b">
        <f t="shared" si="109"/>
        <v>1</v>
      </c>
      <c r="S1691" s="339" t="str">
        <f t="shared" si="110"/>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7"/>
        <v/>
      </c>
      <c r="O1692" s="337" t="s">
        <v>19177</v>
      </c>
      <c r="P1692" s="338"/>
      <c r="Q1692" s="339" t="str">
        <f t="shared" si="108"/>
        <v/>
      </c>
      <c r="R1692" s="339" t="b">
        <f t="shared" si="109"/>
        <v>1</v>
      </c>
      <c r="S1692" s="339" t="str">
        <f t="shared" si="110"/>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7"/>
        <v/>
      </c>
      <c r="O1693" s="337" t="s">
        <v>19177</v>
      </c>
      <c r="P1693" s="338"/>
      <c r="Q1693" s="339" t="str">
        <f t="shared" si="108"/>
        <v/>
      </c>
      <c r="R1693" s="339" t="b">
        <f t="shared" si="109"/>
        <v>1</v>
      </c>
      <c r="S1693" s="339" t="str">
        <f t="shared" si="110"/>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7"/>
        <v/>
      </c>
      <c r="O1694" s="337" t="s">
        <v>19177</v>
      </c>
      <c r="P1694" s="338"/>
      <c r="Q1694" s="339" t="str">
        <f t="shared" si="108"/>
        <v/>
      </c>
      <c r="R1694" s="339" t="b">
        <f t="shared" si="109"/>
        <v>1</v>
      </c>
      <c r="S1694" s="339" t="str">
        <f t="shared" si="110"/>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7"/>
        <v/>
      </c>
      <c r="O1695" s="337" t="s">
        <v>19177</v>
      </c>
      <c r="P1695" s="338"/>
      <c r="Q1695" s="339" t="str">
        <f t="shared" si="108"/>
        <v/>
      </c>
      <c r="R1695" s="339" t="b">
        <f t="shared" si="109"/>
        <v>1</v>
      </c>
      <c r="S1695" s="339" t="str">
        <f t="shared" si="110"/>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7"/>
        <v/>
      </c>
      <c r="O1696" s="337" t="s">
        <v>19177</v>
      </c>
      <c r="P1696" s="338"/>
      <c r="Q1696" s="339" t="str">
        <f t="shared" si="108"/>
        <v/>
      </c>
      <c r="R1696" s="339" t="b">
        <f t="shared" si="109"/>
        <v>1</v>
      </c>
      <c r="S1696" s="339" t="str">
        <f t="shared" si="110"/>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7"/>
        <v/>
      </c>
      <c r="O1697" s="337" t="s">
        <v>19177</v>
      </c>
      <c r="P1697" s="338"/>
      <c r="Q1697" s="339" t="str">
        <f t="shared" si="108"/>
        <v/>
      </c>
      <c r="R1697" s="339" t="b">
        <f t="shared" si="109"/>
        <v>1</v>
      </c>
      <c r="S1697" s="339" t="str">
        <f t="shared" si="110"/>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7"/>
        <v/>
      </c>
      <c r="O1698" s="337" t="s">
        <v>19177</v>
      </c>
      <c r="P1698" s="338"/>
      <c r="Q1698" s="339" t="str">
        <f t="shared" si="108"/>
        <v/>
      </c>
      <c r="R1698" s="339" t="b">
        <f t="shared" si="109"/>
        <v>1</v>
      </c>
      <c r="S1698" s="339" t="str">
        <f t="shared" si="110"/>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7"/>
        <v/>
      </c>
      <c r="O1699" s="337" t="s">
        <v>19177</v>
      </c>
      <c r="P1699" s="338"/>
      <c r="Q1699" s="339" t="str">
        <f t="shared" si="108"/>
        <v/>
      </c>
      <c r="R1699" s="339" t="b">
        <f t="shared" si="109"/>
        <v>1</v>
      </c>
      <c r="S1699" s="339" t="str">
        <f t="shared" si="110"/>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7"/>
        <v/>
      </c>
      <c r="O1700" s="337" t="s">
        <v>19177</v>
      </c>
      <c r="P1700" s="338"/>
      <c r="Q1700" s="339" t="str">
        <f t="shared" si="108"/>
        <v/>
      </c>
      <c r="R1700" s="339" t="b">
        <f t="shared" si="109"/>
        <v>1</v>
      </c>
      <c r="S1700" s="339" t="str">
        <f t="shared" si="110"/>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7"/>
        <v/>
      </c>
      <c r="O1701" s="337" t="s">
        <v>19177</v>
      </c>
      <c r="P1701" s="338"/>
      <c r="Q1701" s="339" t="str">
        <f t="shared" si="108"/>
        <v/>
      </c>
      <c r="R1701" s="339" t="b">
        <f t="shared" si="109"/>
        <v>1</v>
      </c>
      <c r="S1701" s="339" t="str">
        <f t="shared" si="110"/>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7"/>
        <v/>
      </c>
      <c r="O1702" s="337" t="s">
        <v>19177</v>
      </c>
      <c r="P1702" s="338"/>
      <c r="Q1702" s="339" t="str">
        <f t="shared" si="108"/>
        <v/>
      </c>
      <c r="R1702" s="339" t="b">
        <f t="shared" si="109"/>
        <v>1</v>
      </c>
      <c r="S1702" s="339" t="str">
        <f t="shared" si="110"/>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7"/>
        <v/>
      </c>
      <c r="O1703" s="337" t="s">
        <v>19177</v>
      </c>
      <c r="P1703" s="338"/>
      <c r="Q1703" s="339" t="str">
        <f t="shared" si="108"/>
        <v/>
      </c>
      <c r="R1703" s="339" t="b">
        <f t="shared" si="109"/>
        <v>1</v>
      </c>
      <c r="S1703" s="339" t="str">
        <f t="shared" si="110"/>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7"/>
        <v/>
      </c>
      <c r="O1704" s="337" t="s">
        <v>19177</v>
      </c>
      <c r="P1704" s="338"/>
      <c r="Q1704" s="339" t="str">
        <f t="shared" si="108"/>
        <v/>
      </c>
      <c r="R1704" s="339" t="b">
        <f t="shared" si="109"/>
        <v>1</v>
      </c>
      <c r="S1704" s="339" t="str">
        <f t="shared" si="110"/>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7"/>
        <v/>
      </c>
      <c r="O1705" s="337" t="s">
        <v>19177</v>
      </c>
      <c r="P1705" s="338"/>
      <c r="Q1705" s="339" t="str">
        <f t="shared" si="108"/>
        <v/>
      </c>
      <c r="R1705" s="339" t="b">
        <f t="shared" si="109"/>
        <v>1</v>
      </c>
      <c r="S1705" s="339" t="str">
        <f t="shared" si="110"/>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7"/>
        <v/>
      </c>
      <c r="O1706" s="337" t="s">
        <v>19177</v>
      </c>
      <c r="P1706" s="338"/>
      <c r="Q1706" s="339" t="str">
        <f t="shared" si="108"/>
        <v/>
      </c>
      <c r="R1706" s="339" t="b">
        <f t="shared" si="109"/>
        <v>1</v>
      </c>
      <c r="S1706" s="339" t="str">
        <f t="shared" si="110"/>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7"/>
        <v/>
      </c>
      <c r="O1707" s="337" t="s">
        <v>19177</v>
      </c>
      <c r="P1707" s="338"/>
      <c r="Q1707" s="339" t="str">
        <f t="shared" si="108"/>
        <v/>
      </c>
      <c r="R1707" s="339" t="b">
        <f t="shared" si="109"/>
        <v>1</v>
      </c>
      <c r="S1707" s="339" t="str">
        <f t="shared" si="110"/>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7"/>
        <v/>
      </c>
      <c r="O1708" s="337" t="s">
        <v>19177</v>
      </c>
      <c r="P1708" s="338"/>
      <c r="Q1708" s="339" t="str">
        <f t="shared" si="108"/>
        <v/>
      </c>
      <c r="R1708" s="339" t="b">
        <f t="shared" si="109"/>
        <v>1</v>
      </c>
      <c r="S1708" s="339" t="str">
        <f t="shared" si="110"/>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7"/>
        <v/>
      </c>
      <c r="O1709" s="337" t="s">
        <v>19177</v>
      </c>
      <c r="P1709" s="338"/>
      <c r="Q1709" s="339" t="str">
        <f t="shared" si="108"/>
        <v/>
      </c>
      <c r="R1709" s="339" t="b">
        <f t="shared" si="109"/>
        <v>1</v>
      </c>
      <c r="S1709" s="339" t="str">
        <f t="shared" si="110"/>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7"/>
        <v/>
      </c>
      <c r="O1710" s="337" t="s">
        <v>19177</v>
      </c>
      <c r="P1710" s="338"/>
      <c r="Q1710" s="339" t="str">
        <f t="shared" si="108"/>
        <v/>
      </c>
      <c r="R1710" s="339" t="b">
        <f t="shared" si="109"/>
        <v>1</v>
      </c>
      <c r="S1710" s="339" t="str">
        <f t="shared" si="110"/>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7"/>
        <v/>
      </c>
      <c r="O1711" s="337" t="s">
        <v>19177</v>
      </c>
      <c r="P1711" s="338"/>
      <c r="Q1711" s="339" t="str">
        <f t="shared" si="108"/>
        <v/>
      </c>
      <c r="R1711" s="339" t="b">
        <f t="shared" si="109"/>
        <v>1</v>
      </c>
      <c r="S1711" s="339" t="str">
        <f t="shared" si="110"/>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7"/>
        <v/>
      </c>
      <c r="O1712" s="337" t="s">
        <v>19177</v>
      </c>
      <c r="P1712" s="338"/>
      <c r="Q1712" s="339" t="str">
        <f t="shared" si="108"/>
        <v/>
      </c>
      <c r="R1712" s="339" t="b">
        <f t="shared" si="109"/>
        <v>1</v>
      </c>
      <c r="S1712" s="339" t="str">
        <f t="shared" si="110"/>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7"/>
        <v/>
      </c>
      <c r="O1713" s="337" t="s">
        <v>19177</v>
      </c>
      <c r="P1713" s="338"/>
      <c r="Q1713" s="339" t="str">
        <f t="shared" si="108"/>
        <v/>
      </c>
      <c r="R1713" s="339" t="b">
        <f t="shared" si="109"/>
        <v>1</v>
      </c>
      <c r="S1713" s="339" t="str">
        <f t="shared" si="110"/>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7"/>
        <v/>
      </c>
      <c r="O1714" s="337" t="s">
        <v>19177</v>
      </c>
      <c r="P1714" s="338"/>
      <c r="Q1714" s="339" t="str">
        <f t="shared" si="108"/>
        <v/>
      </c>
      <c r="R1714" s="339" t="b">
        <f t="shared" si="109"/>
        <v>1</v>
      </c>
      <c r="S1714" s="339" t="str">
        <f t="shared" si="110"/>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7"/>
        <v/>
      </c>
      <c r="O1715" s="337" t="s">
        <v>19177</v>
      </c>
      <c r="P1715" s="338"/>
      <c r="Q1715" s="339" t="str">
        <f t="shared" si="108"/>
        <v/>
      </c>
      <c r="R1715" s="339" t="b">
        <f t="shared" si="109"/>
        <v>1</v>
      </c>
      <c r="S1715" s="339" t="str">
        <f t="shared" si="110"/>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7"/>
        <v/>
      </c>
      <c r="O1716" s="337" t="s">
        <v>19177</v>
      </c>
      <c r="P1716" s="338"/>
      <c r="Q1716" s="339" t="str">
        <f t="shared" si="108"/>
        <v/>
      </c>
      <c r="R1716" s="339" t="b">
        <f t="shared" si="109"/>
        <v>1</v>
      </c>
      <c r="S1716" s="339" t="str">
        <f t="shared" si="110"/>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7"/>
        <v/>
      </c>
      <c r="O1717" s="337" t="s">
        <v>19177</v>
      </c>
      <c r="P1717" s="338"/>
      <c r="Q1717" s="339" t="str">
        <f t="shared" si="108"/>
        <v/>
      </c>
      <c r="R1717" s="339" t="b">
        <f t="shared" si="109"/>
        <v>1</v>
      </c>
      <c r="S1717" s="339" t="str">
        <f t="shared" si="110"/>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7"/>
        <v/>
      </c>
      <c r="O1718" s="337" t="s">
        <v>19177</v>
      </c>
      <c r="P1718" s="338"/>
      <c r="Q1718" s="339" t="str">
        <f t="shared" si="108"/>
        <v/>
      </c>
      <c r="R1718" s="339" t="b">
        <f t="shared" si="109"/>
        <v>1</v>
      </c>
      <c r="S1718" s="339" t="str">
        <f t="shared" si="110"/>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7"/>
        <v/>
      </c>
      <c r="O1719" s="337" t="s">
        <v>19177</v>
      </c>
      <c r="P1719" s="338"/>
      <c r="Q1719" s="339" t="str">
        <f t="shared" si="108"/>
        <v/>
      </c>
      <c r="R1719" s="339" t="b">
        <f t="shared" si="109"/>
        <v>1</v>
      </c>
      <c r="S1719" s="339" t="str">
        <f t="shared" si="110"/>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7"/>
        <v/>
      </c>
      <c r="O1720" s="337" t="s">
        <v>19177</v>
      </c>
      <c r="P1720" s="338"/>
      <c r="Q1720" s="339" t="str">
        <f t="shared" si="108"/>
        <v/>
      </c>
      <c r="R1720" s="339" t="b">
        <f t="shared" si="109"/>
        <v>1</v>
      </c>
      <c r="S1720" s="339" t="str">
        <f t="shared" si="110"/>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7"/>
        <v/>
      </c>
      <c r="O1721" s="337" t="s">
        <v>19177</v>
      </c>
      <c r="P1721" s="338"/>
      <c r="Q1721" s="339" t="str">
        <f t="shared" si="108"/>
        <v/>
      </c>
      <c r="R1721" s="339" t="b">
        <f t="shared" si="109"/>
        <v>1</v>
      </c>
      <c r="S1721" s="339" t="str">
        <f t="shared" si="110"/>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7"/>
        <v/>
      </c>
      <c r="O1722" s="337" t="s">
        <v>19177</v>
      </c>
      <c r="P1722" s="338"/>
      <c r="Q1722" s="339" t="str">
        <f t="shared" si="108"/>
        <v/>
      </c>
      <c r="R1722" s="339" t="b">
        <f t="shared" si="109"/>
        <v>1</v>
      </c>
      <c r="S1722" s="339" t="str">
        <f t="shared" si="110"/>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7"/>
        <v/>
      </c>
      <c r="O1723" s="337" t="s">
        <v>19177</v>
      </c>
      <c r="P1723" s="338"/>
      <c r="Q1723" s="339" t="str">
        <f t="shared" si="108"/>
        <v/>
      </c>
      <c r="R1723" s="339" t="b">
        <f t="shared" si="109"/>
        <v>1</v>
      </c>
      <c r="S1723" s="339" t="str">
        <f t="shared" si="110"/>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7"/>
        <v/>
      </c>
      <c r="O1724" s="337" t="s">
        <v>19177</v>
      </c>
      <c r="P1724" s="338"/>
      <c r="Q1724" s="339" t="str">
        <f t="shared" si="108"/>
        <v/>
      </c>
      <c r="R1724" s="339" t="b">
        <f t="shared" si="109"/>
        <v>1</v>
      </c>
      <c r="S1724" s="339" t="str">
        <f t="shared" si="110"/>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7"/>
        <v/>
      </c>
      <c r="O1725" s="337" t="s">
        <v>19177</v>
      </c>
      <c r="P1725" s="338"/>
      <c r="Q1725" s="339" t="str">
        <f t="shared" si="108"/>
        <v/>
      </c>
      <c r="R1725" s="339" t="b">
        <f t="shared" si="109"/>
        <v>1</v>
      </c>
      <c r="S1725" s="339" t="str">
        <f t="shared" si="110"/>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7"/>
        <v/>
      </c>
      <c r="O1726" s="337" t="s">
        <v>19177</v>
      </c>
      <c r="P1726" s="338"/>
      <c r="Q1726" s="339" t="str">
        <f t="shared" si="108"/>
        <v/>
      </c>
      <c r="R1726" s="339" t="b">
        <f t="shared" si="109"/>
        <v>1</v>
      </c>
      <c r="S1726" s="339" t="str">
        <f t="shared" si="110"/>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7"/>
        <v/>
      </c>
      <c r="O1727" s="337" t="s">
        <v>19177</v>
      </c>
      <c r="P1727" s="338"/>
      <c r="Q1727" s="339" t="str">
        <f t="shared" si="108"/>
        <v/>
      </c>
      <c r="R1727" s="339" t="b">
        <f t="shared" si="109"/>
        <v>1</v>
      </c>
      <c r="S1727" s="339" t="str">
        <f t="shared" si="110"/>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7"/>
        <v/>
      </c>
      <c r="O1728" s="337" t="s">
        <v>19177</v>
      </c>
      <c r="P1728" s="338"/>
      <c r="Q1728" s="339" t="str">
        <f t="shared" si="108"/>
        <v/>
      </c>
      <c r="R1728" s="339" t="b">
        <f t="shared" si="109"/>
        <v>1</v>
      </c>
      <c r="S1728" s="339" t="str">
        <f t="shared" si="110"/>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7"/>
        <v/>
      </c>
      <c r="O1729" s="337" t="s">
        <v>19177</v>
      </c>
      <c r="P1729" s="338"/>
      <c r="Q1729" s="339" t="str">
        <f t="shared" si="108"/>
        <v/>
      </c>
      <c r="R1729" s="339" t="b">
        <f t="shared" si="109"/>
        <v>1</v>
      </c>
      <c r="S1729" s="339" t="str">
        <f t="shared" si="110"/>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7"/>
        <v/>
      </c>
      <c r="O1730" s="337" t="s">
        <v>19177</v>
      </c>
      <c r="P1730" s="338"/>
      <c r="Q1730" s="339" t="str">
        <f t="shared" si="108"/>
        <v/>
      </c>
      <c r="R1730" s="339" t="b">
        <f t="shared" si="109"/>
        <v>1</v>
      </c>
      <c r="S1730" s="339" t="str">
        <f t="shared" si="110"/>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7"/>
        <v/>
      </c>
      <c r="O1731" s="337" t="s">
        <v>19177</v>
      </c>
      <c r="P1731" s="338"/>
      <c r="Q1731" s="339" t="str">
        <f t="shared" si="108"/>
        <v/>
      </c>
      <c r="R1731" s="339" t="b">
        <f t="shared" si="109"/>
        <v>1</v>
      </c>
      <c r="S1731" s="339" t="str">
        <f t="shared" si="110"/>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7"/>
        <v/>
      </c>
      <c r="O1732" s="337" t="s">
        <v>19177</v>
      </c>
      <c r="P1732" s="338"/>
      <c r="Q1732" s="339" t="str">
        <f t="shared" si="108"/>
        <v/>
      </c>
      <c r="R1732" s="339" t="b">
        <f t="shared" si="109"/>
        <v>1</v>
      </c>
      <c r="S1732" s="339" t="str">
        <f t="shared" si="110"/>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11">IF(A1733="","",IF(ISERROR(MATCH($F1733,CL,0)),"Unknown",INDIRECT("'C'!$A$"&amp;MATCH($F1733,CL,0)+1)))</f>
        <v/>
      </c>
      <c r="O1733" s="337" t="s">
        <v>19177</v>
      </c>
      <c r="P1733" s="338"/>
      <c r="Q1733" s="339" t="str">
        <f t="shared" ref="Q1733:Q1796" si="112">A1733&amp;B1733</f>
        <v/>
      </c>
      <c r="R1733" s="339" t="b">
        <f t="shared" ref="R1733:R1796" si="113">OR(ISBLANK(B1733),ISBLANK(C1733))</f>
        <v>1</v>
      </c>
      <c r="S1733" s="339" t="str">
        <f t="shared" ref="S1733:S1796" si="114">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11"/>
        <v/>
      </c>
      <c r="O1734" s="337" t="s">
        <v>19177</v>
      </c>
      <c r="P1734" s="338"/>
      <c r="Q1734" s="339" t="str">
        <f t="shared" si="112"/>
        <v/>
      </c>
      <c r="R1734" s="339" t="b">
        <f t="shared" si="113"/>
        <v>1</v>
      </c>
      <c r="S1734" s="339" t="str">
        <f t="shared" si="114"/>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11"/>
        <v/>
      </c>
      <c r="O1735" s="337" t="s">
        <v>19177</v>
      </c>
      <c r="P1735" s="338"/>
      <c r="Q1735" s="339" t="str">
        <f t="shared" si="112"/>
        <v/>
      </c>
      <c r="R1735" s="339" t="b">
        <f t="shared" si="113"/>
        <v>1</v>
      </c>
      <c r="S1735" s="339" t="str">
        <f t="shared" si="114"/>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11"/>
        <v/>
      </c>
      <c r="O1736" s="337" t="s">
        <v>19177</v>
      </c>
      <c r="P1736" s="338"/>
      <c r="Q1736" s="339" t="str">
        <f t="shared" si="112"/>
        <v/>
      </c>
      <c r="R1736" s="339" t="b">
        <f t="shared" si="113"/>
        <v>1</v>
      </c>
      <c r="S1736" s="339" t="str">
        <f t="shared" si="114"/>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11"/>
        <v/>
      </c>
      <c r="O1737" s="337" t="s">
        <v>19177</v>
      </c>
      <c r="P1737" s="338"/>
      <c r="Q1737" s="339" t="str">
        <f t="shared" si="112"/>
        <v/>
      </c>
      <c r="R1737" s="339" t="b">
        <f t="shared" si="113"/>
        <v>1</v>
      </c>
      <c r="S1737" s="339" t="str">
        <f t="shared" si="114"/>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11"/>
        <v/>
      </c>
      <c r="O1738" s="337" t="s">
        <v>19177</v>
      </c>
      <c r="P1738" s="338"/>
      <c r="Q1738" s="339" t="str">
        <f t="shared" si="112"/>
        <v/>
      </c>
      <c r="R1738" s="339" t="b">
        <f t="shared" si="113"/>
        <v>1</v>
      </c>
      <c r="S1738" s="339" t="str">
        <f t="shared" si="114"/>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11"/>
        <v/>
      </c>
      <c r="O1739" s="337" t="s">
        <v>19177</v>
      </c>
      <c r="P1739" s="338"/>
      <c r="Q1739" s="339" t="str">
        <f t="shared" si="112"/>
        <v/>
      </c>
      <c r="R1739" s="339" t="b">
        <f t="shared" si="113"/>
        <v>1</v>
      </c>
      <c r="S1739" s="339" t="str">
        <f t="shared" si="114"/>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11"/>
        <v/>
      </c>
      <c r="O1740" s="337" t="s">
        <v>19177</v>
      </c>
      <c r="P1740" s="338"/>
      <c r="Q1740" s="339" t="str">
        <f t="shared" si="112"/>
        <v/>
      </c>
      <c r="R1740" s="339" t="b">
        <f t="shared" si="113"/>
        <v>1</v>
      </c>
      <c r="S1740" s="339" t="str">
        <f t="shared" si="114"/>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11"/>
        <v/>
      </c>
      <c r="O1741" s="337" t="s">
        <v>19177</v>
      </c>
      <c r="P1741" s="338"/>
      <c r="Q1741" s="339" t="str">
        <f t="shared" si="112"/>
        <v/>
      </c>
      <c r="R1741" s="339" t="b">
        <f t="shared" si="113"/>
        <v>1</v>
      </c>
      <c r="S1741" s="339" t="str">
        <f t="shared" si="114"/>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11"/>
        <v/>
      </c>
      <c r="O1742" s="337" t="s">
        <v>19177</v>
      </c>
      <c r="P1742" s="338"/>
      <c r="Q1742" s="339" t="str">
        <f t="shared" si="112"/>
        <v/>
      </c>
      <c r="R1742" s="339" t="b">
        <f t="shared" si="113"/>
        <v>1</v>
      </c>
      <c r="S1742" s="339" t="str">
        <f t="shared" si="114"/>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11"/>
        <v/>
      </c>
      <c r="O1743" s="337" t="s">
        <v>19177</v>
      </c>
      <c r="P1743" s="338"/>
      <c r="Q1743" s="339" t="str">
        <f t="shared" si="112"/>
        <v/>
      </c>
      <c r="R1743" s="339" t="b">
        <f t="shared" si="113"/>
        <v>1</v>
      </c>
      <c r="S1743" s="339" t="str">
        <f t="shared" si="114"/>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11"/>
        <v/>
      </c>
      <c r="O1744" s="337" t="s">
        <v>19177</v>
      </c>
      <c r="P1744" s="338"/>
      <c r="Q1744" s="339" t="str">
        <f t="shared" si="112"/>
        <v/>
      </c>
      <c r="R1744" s="339" t="b">
        <f t="shared" si="113"/>
        <v>1</v>
      </c>
      <c r="S1744" s="339" t="str">
        <f t="shared" si="114"/>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11"/>
        <v/>
      </c>
      <c r="O1745" s="337" t="s">
        <v>19177</v>
      </c>
      <c r="P1745" s="338"/>
      <c r="Q1745" s="339" t="str">
        <f t="shared" si="112"/>
        <v/>
      </c>
      <c r="R1745" s="339" t="b">
        <f t="shared" si="113"/>
        <v>1</v>
      </c>
      <c r="S1745" s="339" t="str">
        <f t="shared" si="114"/>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11"/>
        <v/>
      </c>
      <c r="O1746" s="337" t="s">
        <v>19177</v>
      </c>
      <c r="P1746" s="338"/>
      <c r="Q1746" s="339" t="str">
        <f t="shared" si="112"/>
        <v/>
      </c>
      <c r="R1746" s="339" t="b">
        <f t="shared" si="113"/>
        <v>1</v>
      </c>
      <c r="S1746" s="339" t="str">
        <f t="shared" si="114"/>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11"/>
        <v/>
      </c>
      <c r="O1747" s="337" t="s">
        <v>19177</v>
      </c>
      <c r="P1747" s="338"/>
      <c r="Q1747" s="339" t="str">
        <f t="shared" si="112"/>
        <v/>
      </c>
      <c r="R1747" s="339" t="b">
        <f t="shared" si="113"/>
        <v>1</v>
      </c>
      <c r="S1747" s="339" t="str">
        <f t="shared" si="114"/>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11"/>
        <v/>
      </c>
      <c r="O1748" s="337" t="s">
        <v>19177</v>
      </c>
      <c r="P1748" s="338"/>
      <c r="Q1748" s="339" t="str">
        <f t="shared" si="112"/>
        <v/>
      </c>
      <c r="R1748" s="339" t="b">
        <f t="shared" si="113"/>
        <v>1</v>
      </c>
      <c r="S1748" s="339" t="str">
        <f t="shared" si="114"/>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11"/>
        <v/>
      </c>
      <c r="O1749" s="337" t="s">
        <v>19177</v>
      </c>
      <c r="P1749" s="338"/>
      <c r="Q1749" s="339" t="str">
        <f t="shared" si="112"/>
        <v/>
      </c>
      <c r="R1749" s="339" t="b">
        <f t="shared" si="113"/>
        <v>1</v>
      </c>
      <c r="S1749" s="339" t="str">
        <f t="shared" si="114"/>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11"/>
        <v/>
      </c>
      <c r="O1750" s="337" t="s">
        <v>19177</v>
      </c>
      <c r="P1750" s="338"/>
      <c r="Q1750" s="339" t="str">
        <f t="shared" si="112"/>
        <v/>
      </c>
      <c r="R1750" s="339" t="b">
        <f t="shared" si="113"/>
        <v>1</v>
      </c>
      <c r="S1750" s="339" t="str">
        <f t="shared" si="114"/>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11"/>
        <v/>
      </c>
      <c r="O1751" s="337" t="s">
        <v>19177</v>
      </c>
      <c r="P1751" s="338"/>
      <c r="Q1751" s="339" t="str">
        <f t="shared" si="112"/>
        <v/>
      </c>
      <c r="R1751" s="339" t="b">
        <f t="shared" si="113"/>
        <v>1</v>
      </c>
      <c r="S1751" s="339" t="str">
        <f t="shared" si="114"/>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11"/>
        <v/>
      </c>
      <c r="O1752" s="337" t="s">
        <v>19177</v>
      </c>
      <c r="P1752" s="338"/>
      <c r="Q1752" s="339" t="str">
        <f t="shared" si="112"/>
        <v/>
      </c>
      <c r="R1752" s="339" t="b">
        <f t="shared" si="113"/>
        <v>1</v>
      </c>
      <c r="S1752" s="339" t="str">
        <f t="shared" si="114"/>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11"/>
        <v/>
      </c>
      <c r="O1753" s="337" t="s">
        <v>19177</v>
      </c>
      <c r="P1753" s="338"/>
      <c r="Q1753" s="339" t="str">
        <f t="shared" si="112"/>
        <v/>
      </c>
      <c r="R1753" s="339" t="b">
        <f t="shared" si="113"/>
        <v>1</v>
      </c>
      <c r="S1753" s="339" t="str">
        <f t="shared" si="114"/>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11"/>
        <v/>
      </c>
      <c r="O1754" s="337" t="s">
        <v>19177</v>
      </c>
      <c r="P1754" s="338"/>
      <c r="Q1754" s="339" t="str">
        <f t="shared" si="112"/>
        <v/>
      </c>
      <c r="R1754" s="339" t="b">
        <f t="shared" si="113"/>
        <v>1</v>
      </c>
      <c r="S1754" s="339" t="str">
        <f t="shared" si="114"/>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11"/>
        <v/>
      </c>
      <c r="O1755" s="337" t="s">
        <v>19177</v>
      </c>
      <c r="P1755" s="338"/>
      <c r="Q1755" s="339" t="str">
        <f t="shared" si="112"/>
        <v/>
      </c>
      <c r="R1755" s="339" t="b">
        <f t="shared" si="113"/>
        <v>1</v>
      </c>
      <c r="S1755" s="339" t="str">
        <f t="shared" si="114"/>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11"/>
        <v/>
      </c>
      <c r="O1756" s="337" t="s">
        <v>19177</v>
      </c>
      <c r="P1756" s="338"/>
      <c r="Q1756" s="339" t="str">
        <f t="shared" si="112"/>
        <v/>
      </c>
      <c r="R1756" s="339" t="b">
        <f t="shared" si="113"/>
        <v>1</v>
      </c>
      <c r="S1756" s="339" t="str">
        <f t="shared" si="114"/>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11"/>
        <v/>
      </c>
      <c r="O1757" s="337" t="s">
        <v>19177</v>
      </c>
      <c r="P1757" s="338"/>
      <c r="Q1757" s="339" t="str">
        <f t="shared" si="112"/>
        <v/>
      </c>
      <c r="R1757" s="339" t="b">
        <f t="shared" si="113"/>
        <v>1</v>
      </c>
      <c r="S1757" s="339" t="str">
        <f t="shared" si="114"/>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11"/>
        <v/>
      </c>
      <c r="O1758" s="337" t="s">
        <v>19177</v>
      </c>
      <c r="P1758" s="338"/>
      <c r="Q1758" s="339" t="str">
        <f t="shared" si="112"/>
        <v/>
      </c>
      <c r="R1758" s="339" t="b">
        <f t="shared" si="113"/>
        <v>1</v>
      </c>
      <c r="S1758" s="339" t="str">
        <f t="shared" si="114"/>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11"/>
        <v/>
      </c>
      <c r="O1759" s="337" t="s">
        <v>19177</v>
      </c>
      <c r="P1759" s="338"/>
      <c r="Q1759" s="339" t="str">
        <f t="shared" si="112"/>
        <v/>
      </c>
      <c r="R1759" s="339" t="b">
        <f t="shared" si="113"/>
        <v>1</v>
      </c>
      <c r="S1759" s="339" t="str">
        <f t="shared" si="114"/>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11"/>
        <v/>
      </c>
      <c r="O1760" s="337" t="s">
        <v>19177</v>
      </c>
      <c r="P1760" s="338"/>
      <c r="Q1760" s="339" t="str">
        <f t="shared" si="112"/>
        <v/>
      </c>
      <c r="R1760" s="339" t="b">
        <f t="shared" si="113"/>
        <v>1</v>
      </c>
      <c r="S1760" s="339" t="str">
        <f t="shared" si="114"/>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11"/>
        <v/>
      </c>
      <c r="O1761" s="337" t="s">
        <v>19177</v>
      </c>
      <c r="P1761" s="338"/>
      <c r="Q1761" s="339" t="str">
        <f t="shared" si="112"/>
        <v/>
      </c>
      <c r="R1761" s="339" t="b">
        <f t="shared" si="113"/>
        <v>1</v>
      </c>
      <c r="S1761" s="339" t="str">
        <f t="shared" si="114"/>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11"/>
        <v/>
      </c>
      <c r="O1762" s="337" t="s">
        <v>19177</v>
      </c>
      <c r="P1762" s="338"/>
      <c r="Q1762" s="339" t="str">
        <f t="shared" si="112"/>
        <v/>
      </c>
      <c r="R1762" s="339" t="b">
        <f t="shared" si="113"/>
        <v>1</v>
      </c>
      <c r="S1762" s="339" t="str">
        <f t="shared" si="114"/>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11"/>
        <v/>
      </c>
      <c r="O1763" s="337" t="s">
        <v>19177</v>
      </c>
      <c r="P1763" s="338"/>
      <c r="Q1763" s="339" t="str">
        <f t="shared" si="112"/>
        <v/>
      </c>
      <c r="R1763" s="339" t="b">
        <f t="shared" si="113"/>
        <v>1</v>
      </c>
      <c r="S1763" s="339" t="str">
        <f t="shared" si="114"/>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11"/>
        <v/>
      </c>
      <c r="O1764" s="337" t="s">
        <v>19177</v>
      </c>
      <c r="P1764" s="338"/>
      <c r="Q1764" s="339" t="str">
        <f t="shared" si="112"/>
        <v/>
      </c>
      <c r="R1764" s="339" t="b">
        <f t="shared" si="113"/>
        <v>1</v>
      </c>
      <c r="S1764" s="339" t="str">
        <f t="shared" si="114"/>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11"/>
        <v/>
      </c>
      <c r="O1765" s="337" t="s">
        <v>19177</v>
      </c>
      <c r="P1765" s="338"/>
      <c r="Q1765" s="339" t="str">
        <f t="shared" si="112"/>
        <v/>
      </c>
      <c r="R1765" s="339" t="b">
        <f t="shared" si="113"/>
        <v>1</v>
      </c>
      <c r="S1765" s="339" t="str">
        <f t="shared" si="114"/>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11"/>
        <v/>
      </c>
      <c r="O1766" s="337" t="s">
        <v>19177</v>
      </c>
      <c r="P1766" s="338"/>
      <c r="Q1766" s="339" t="str">
        <f t="shared" si="112"/>
        <v/>
      </c>
      <c r="R1766" s="339" t="b">
        <f t="shared" si="113"/>
        <v>1</v>
      </c>
      <c r="S1766" s="339" t="str">
        <f t="shared" si="114"/>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11"/>
        <v/>
      </c>
      <c r="O1767" s="337" t="s">
        <v>19177</v>
      </c>
      <c r="P1767" s="338"/>
      <c r="Q1767" s="339" t="str">
        <f t="shared" si="112"/>
        <v/>
      </c>
      <c r="R1767" s="339" t="b">
        <f t="shared" si="113"/>
        <v>1</v>
      </c>
      <c r="S1767" s="339" t="str">
        <f t="shared" si="114"/>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11"/>
        <v/>
      </c>
      <c r="O1768" s="337" t="s">
        <v>19177</v>
      </c>
      <c r="P1768" s="338"/>
      <c r="Q1768" s="339" t="str">
        <f t="shared" si="112"/>
        <v/>
      </c>
      <c r="R1768" s="339" t="b">
        <f t="shared" si="113"/>
        <v>1</v>
      </c>
      <c r="S1768" s="339" t="str">
        <f t="shared" si="114"/>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11"/>
        <v/>
      </c>
      <c r="O1769" s="337" t="s">
        <v>19177</v>
      </c>
      <c r="P1769" s="338"/>
      <c r="Q1769" s="339" t="str">
        <f t="shared" si="112"/>
        <v/>
      </c>
      <c r="R1769" s="339" t="b">
        <f t="shared" si="113"/>
        <v>1</v>
      </c>
      <c r="S1769" s="339" t="str">
        <f t="shared" si="114"/>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11"/>
        <v/>
      </c>
      <c r="O1770" s="337" t="s">
        <v>19177</v>
      </c>
      <c r="P1770" s="338"/>
      <c r="Q1770" s="339" t="str">
        <f t="shared" si="112"/>
        <v/>
      </c>
      <c r="R1770" s="339" t="b">
        <f t="shared" si="113"/>
        <v>1</v>
      </c>
      <c r="S1770" s="339" t="str">
        <f t="shared" si="114"/>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11"/>
        <v/>
      </c>
      <c r="O1771" s="337" t="s">
        <v>19177</v>
      </c>
      <c r="P1771" s="338"/>
      <c r="Q1771" s="339" t="str">
        <f t="shared" si="112"/>
        <v/>
      </c>
      <c r="R1771" s="339" t="b">
        <f t="shared" si="113"/>
        <v>1</v>
      </c>
      <c r="S1771" s="339" t="str">
        <f t="shared" si="114"/>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11"/>
        <v/>
      </c>
      <c r="O1772" s="337" t="s">
        <v>19177</v>
      </c>
      <c r="P1772" s="338"/>
      <c r="Q1772" s="339" t="str">
        <f t="shared" si="112"/>
        <v/>
      </c>
      <c r="R1772" s="339" t="b">
        <f t="shared" si="113"/>
        <v>1</v>
      </c>
      <c r="S1772" s="339" t="str">
        <f t="shared" si="114"/>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11"/>
        <v/>
      </c>
      <c r="O1773" s="337" t="s">
        <v>19177</v>
      </c>
      <c r="P1773" s="338"/>
      <c r="Q1773" s="339" t="str">
        <f t="shared" si="112"/>
        <v/>
      </c>
      <c r="R1773" s="339" t="b">
        <f t="shared" si="113"/>
        <v>1</v>
      </c>
      <c r="S1773" s="339" t="str">
        <f t="shared" si="114"/>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11"/>
        <v/>
      </c>
      <c r="O1774" s="337" t="s">
        <v>19177</v>
      </c>
      <c r="P1774" s="338"/>
      <c r="Q1774" s="339" t="str">
        <f t="shared" si="112"/>
        <v/>
      </c>
      <c r="R1774" s="339" t="b">
        <f t="shared" si="113"/>
        <v>1</v>
      </c>
      <c r="S1774" s="339" t="str">
        <f t="shared" si="114"/>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11"/>
        <v/>
      </c>
      <c r="O1775" s="337" t="s">
        <v>19177</v>
      </c>
      <c r="P1775" s="338"/>
      <c r="Q1775" s="339" t="str">
        <f t="shared" si="112"/>
        <v/>
      </c>
      <c r="R1775" s="339" t="b">
        <f t="shared" si="113"/>
        <v>1</v>
      </c>
      <c r="S1775" s="339" t="str">
        <f t="shared" si="114"/>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11"/>
        <v/>
      </c>
      <c r="O1776" s="337" t="s">
        <v>19177</v>
      </c>
      <c r="P1776" s="338"/>
      <c r="Q1776" s="339" t="str">
        <f t="shared" si="112"/>
        <v/>
      </c>
      <c r="R1776" s="339" t="b">
        <f t="shared" si="113"/>
        <v>1</v>
      </c>
      <c r="S1776" s="339" t="str">
        <f t="shared" si="114"/>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11"/>
        <v/>
      </c>
      <c r="O1777" s="337" t="s">
        <v>19177</v>
      </c>
      <c r="P1777" s="338"/>
      <c r="Q1777" s="339" t="str">
        <f t="shared" si="112"/>
        <v/>
      </c>
      <c r="R1777" s="339" t="b">
        <f t="shared" si="113"/>
        <v>1</v>
      </c>
      <c r="S1777" s="339" t="str">
        <f t="shared" si="114"/>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11"/>
        <v/>
      </c>
      <c r="O1778" s="337" t="s">
        <v>19177</v>
      </c>
      <c r="P1778" s="338"/>
      <c r="Q1778" s="339" t="str">
        <f t="shared" si="112"/>
        <v/>
      </c>
      <c r="R1778" s="339" t="b">
        <f t="shared" si="113"/>
        <v>1</v>
      </c>
      <c r="S1778" s="339" t="str">
        <f t="shared" si="114"/>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11"/>
        <v/>
      </c>
      <c r="O1779" s="337" t="s">
        <v>19177</v>
      </c>
      <c r="P1779" s="338"/>
      <c r="Q1779" s="339" t="str">
        <f t="shared" si="112"/>
        <v/>
      </c>
      <c r="R1779" s="339" t="b">
        <f t="shared" si="113"/>
        <v>1</v>
      </c>
      <c r="S1779" s="339" t="str">
        <f t="shared" si="114"/>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11"/>
        <v/>
      </c>
      <c r="O1780" s="337" t="s">
        <v>19177</v>
      </c>
      <c r="P1780" s="338"/>
      <c r="Q1780" s="339" t="str">
        <f t="shared" si="112"/>
        <v/>
      </c>
      <c r="R1780" s="339" t="b">
        <f t="shared" si="113"/>
        <v>1</v>
      </c>
      <c r="S1780" s="339" t="str">
        <f t="shared" si="114"/>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11"/>
        <v/>
      </c>
      <c r="O1781" s="337" t="s">
        <v>19177</v>
      </c>
      <c r="P1781" s="338"/>
      <c r="Q1781" s="339" t="str">
        <f t="shared" si="112"/>
        <v/>
      </c>
      <c r="R1781" s="339" t="b">
        <f t="shared" si="113"/>
        <v>1</v>
      </c>
      <c r="S1781" s="339" t="str">
        <f t="shared" si="114"/>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11"/>
        <v/>
      </c>
      <c r="O1782" s="337" t="s">
        <v>19177</v>
      </c>
      <c r="P1782" s="338"/>
      <c r="Q1782" s="339" t="str">
        <f t="shared" si="112"/>
        <v/>
      </c>
      <c r="R1782" s="339" t="b">
        <f t="shared" si="113"/>
        <v>1</v>
      </c>
      <c r="S1782" s="339" t="str">
        <f t="shared" si="114"/>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11"/>
        <v/>
      </c>
      <c r="O1783" s="337" t="s">
        <v>19177</v>
      </c>
      <c r="P1783" s="338"/>
      <c r="Q1783" s="339" t="str">
        <f t="shared" si="112"/>
        <v/>
      </c>
      <c r="R1783" s="339" t="b">
        <f t="shared" si="113"/>
        <v>1</v>
      </c>
      <c r="S1783" s="339" t="str">
        <f t="shared" si="114"/>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11"/>
        <v/>
      </c>
      <c r="O1784" s="337" t="s">
        <v>19177</v>
      </c>
      <c r="P1784" s="338"/>
      <c r="Q1784" s="339" t="str">
        <f t="shared" si="112"/>
        <v/>
      </c>
      <c r="R1784" s="339" t="b">
        <f t="shared" si="113"/>
        <v>1</v>
      </c>
      <c r="S1784" s="339" t="str">
        <f t="shared" si="114"/>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11"/>
        <v/>
      </c>
      <c r="O1785" s="337" t="s">
        <v>19177</v>
      </c>
      <c r="P1785" s="338"/>
      <c r="Q1785" s="339" t="str">
        <f t="shared" si="112"/>
        <v/>
      </c>
      <c r="R1785" s="339" t="b">
        <f t="shared" si="113"/>
        <v>1</v>
      </c>
      <c r="S1785" s="339" t="str">
        <f t="shared" si="114"/>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11"/>
        <v/>
      </c>
      <c r="O1786" s="337" t="s">
        <v>19177</v>
      </c>
      <c r="P1786" s="338"/>
      <c r="Q1786" s="339" t="str">
        <f t="shared" si="112"/>
        <v/>
      </c>
      <c r="R1786" s="339" t="b">
        <f t="shared" si="113"/>
        <v>1</v>
      </c>
      <c r="S1786" s="339" t="str">
        <f t="shared" si="114"/>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11"/>
        <v/>
      </c>
      <c r="O1787" s="337" t="s">
        <v>19177</v>
      </c>
      <c r="P1787" s="338"/>
      <c r="Q1787" s="339" t="str">
        <f t="shared" si="112"/>
        <v/>
      </c>
      <c r="R1787" s="339" t="b">
        <f t="shared" si="113"/>
        <v>1</v>
      </c>
      <c r="S1787" s="339" t="str">
        <f t="shared" si="114"/>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11"/>
        <v/>
      </c>
      <c r="O1788" s="337" t="s">
        <v>19177</v>
      </c>
      <c r="P1788" s="338"/>
      <c r="Q1788" s="339" t="str">
        <f t="shared" si="112"/>
        <v/>
      </c>
      <c r="R1788" s="339" t="b">
        <f t="shared" si="113"/>
        <v>1</v>
      </c>
      <c r="S1788" s="339" t="str">
        <f t="shared" si="114"/>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11"/>
        <v/>
      </c>
      <c r="O1789" s="337" t="s">
        <v>19177</v>
      </c>
      <c r="P1789" s="338"/>
      <c r="Q1789" s="339" t="str">
        <f t="shared" si="112"/>
        <v/>
      </c>
      <c r="R1789" s="339" t="b">
        <f t="shared" si="113"/>
        <v>1</v>
      </c>
      <c r="S1789" s="339" t="str">
        <f t="shared" si="114"/>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11"/>
        <v/>
      </c>
      <c r="O1790" s="337" t="s">
        <v>19177</v>
      </c>
      <c r="P1790" s="338"/>
      <c r="Q1790" s="339" t="str">
        <f t="shared" si="112"/>
        <v/>
      </c>
      <c r="R1790" s="339" t="b">
        <f t="shared" si="113"/>
        <v>1</v>
      </c>
      <c r="S1790" s="339" t="str">
        <f t="shared" si="114"/>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11"/>
        <v/>
      </c>
      <c r="O1791" s="337" t="s">
        <v>19177</v>
      </c>
      <c r="P1791" s="338"/>
      <c r="Q1791" s="339" t="str">
        <f t="shared" si="112"/>
        <v/>
      </c>
      <c r="R1791" s="339" t="b">
        <f t="shared" si="113"/>
        <v>1</v>
      </c>
      <c r="S1791" s="339" t="str">
        <f t="shared" si="114"/>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11"/>
        <v/>
      </c>
      <c r="O1792" s="337" t="s">
        <v>19177</v>
      </c>
      <c r="P1792" s="338"/>
      <c r="Q1792" s="339" t="str">
        <f t="shared" si="112"/>
        <v/>
      </c>
      <c r="R1792" s="339" t="b">
        <f t="shared" si="113"/>
        <v>1</v>
      </c>
      <c r="S1792" s="339" t="str">
        <f t="shared" si="114"/>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11"/>
        <v/>
      </c>
      <c r="O1793" s="337" t="s">
        <v>19177</v>
      </c>
      <c r="P1793" s="338"/>
      <c r="Q1793" s="339" t="str">
        <f t="shared" si="112"/>
        <v/>
      </c>
      <c r="R1793" s="339" t="b">
        <f t="shared" si="113"/>
        <v>1</v>
      </c>
      <c r="S1793" s="339" t="str">
        <f t="shared" si="114"/>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11"/>
        <v/>
      </c>
      <c r="O1794" s="337" t="s">
        <v>19177</v>
      </c>
      <c r="P1794" s="338"/>
      <c r="Q1794" s="339" t="str">
        <f t="shared" si="112"/>
        <v/>
      </c>
      <c r="R1794" s="339" t="b">
        <f t="shared" si="113"/>
        <v>1</v>
      </c>
      <c r="S1794" s="339" t="str">
        <f t="shared" si="114"/>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11"/>
        <v/>
      </c>
      <c r="O1795" s="337" t="s">
        <v>19177</v>
      </c>
      <c r="P1795" s="338"/>
      <c r="Q1795" s="339" t="str">
        <f t="shared" si="112"/>
        <v/>
      </c>
      <c r="R1795" s="339" t="b">
        <f t="shared" si="113"/>
        <v>1</v>
      </c>
      <c r="S1795" s="339" t="str">
        <f t="shared" si="114"/>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11"/>
        <v/>
      </c>
      <c r="O1796" s="337" t="s">
        <v>19177</v>
      </c>
      <c r="P1796" s="338"/>
      <c r="Q1796" s="339" t="str">
        <f t="shared" si="112"/>
        <v/>
      </c>
      <c r="R1796" s="339" t="b">
        <f t="shared" si="113"/>
        <v>1</v>
      </c>
      <c r="S1796" s="339" t="str">
        <f t="shared" si="114"/>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5">IF(A1797="","",IF(ISERROR(MATCH($F1797,CL,0)),"Unknown",INDIRECT("'C'!$A$"&amp;MATCH($F1797,CL,0)+1)))</f>
        <v/>
      </c>
      <c r="O1797" s="337" t="s">
        <v>19177</v>
      </c>
      <c r="P1797" s="338"/>
      <c r="Q1797" s="339" t="str">
        <f t="shared" ref="Q1797:Q1860" si="116">A1797&amp;B1797</f>
        <v/>
      </c>
      <c r="R1797" s="339" t="b">
        <f t="shared" ref="R1797:R1860" si="117">OR(ISBLANK(B1797),ISBLANK(C1797))</f>
        <v>1</v>
      </c>
      <c r="S1797" s="339" t="str">
        <f t="shared" ref="S1797:S1860" si="118">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5"/>
        <v/>
      </c>
      <c r="O1798" s="337" t="s">
        <v>19177</v>
      </c>
      <c r="P1798" s="338"/>
      <c r="Q1798" s="339" t="str">
        <f t="shared" si="116"/>
        <v/>
      </c>
      <c r="R1798" s="339" t="b">
        <f t="shared" si="117"/>
        <v>1</v>
      </c>
      <c r="S1798" s="339" t="str">
        <f t="shared" si="118"/>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5"/>
        <v/>
      </c>
      <c r="O1799" s="337" t="s">
        <v>19177</v>
      </c>
      <c r="P1799" s="338"/>
      <c r="Q1799" s="339" t="str">
        <f t="shared" si="116"/>
        <v/>
      </c>
      <c r="R1799" s="339" t="b">
        <f t="shared" si="117"/>
        <v>1</v>
      </c>
      <c r="S1799" s="339" t="str">
        <f t="shared" si="118"/>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5"/>
        <v/>
      </c>
      <c r="O1800" s="337" t="s">
        <v>19177</v>
      </c>
      <c r="P1800" s="338"/>
      <c r="Q1800" s="339" t="str">
        <f t="shared" si="116"/>
        <v/>
      </c>
      <c r="R1800" s="339" t="b">
        <f t="shared" si="117"/>
        <v>1</v>
      </c>
      <c r="S1800" s="339" t="str">
        <f t="shared" si="118"/>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5"/>
        <v/>
      </c>
      <c r="O1801" s="337" t="s">
        <v>19177</v>
      </c>
      <c r="P1801" s="338"/>
      <c r="Q1801" s="339" t="str">
        <f t="shared" si="116"/>
        <v/>
      </c>
      <c r="R1801" s="339" t="b">
        <f t="shared" si="117"/>
        <v>1</v>
      </c>
      <c r="S1801" s="339" t="str">
        <f t="shared" si="118"/>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5"/>
        <v/>
      </c>
      <c r="O1802" s="337" t="s">
        <v>19177</v>
      </c>
      <c r="P1802" s="338"/>
      <c r="Q1802" s="339" t="str">
        <f t="shared" si="116"/>
        <v/>
      </c>
      <c r="R1802" s="339" t="b">
        <f t="shared" si="117"/>
        <v>1</v>
      </c>
      <c r="S1802" s="339" t="str">
        <f t="shared" si="118"/>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5"/>
        <v/>
      </c>
      <c r="O1803" s="337" t="s">
        <v>19177</v>
      </c>
      <c r="P1803" s="338"/>
      <c r="Q1803" s="339" t="str">
        <f t="shared" si="116"/>
        <v/>
      </c>
      <c r="R1803" s="339" t="b">
        <f t="shared" si="117"/>
        <v>1</v>
      </c>
      <c r="S1803" s="339" t="str">
        <f t="shared" si="118"/>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5"/>
        <v/>
      </c>
      <c r="O1804" s="337" t="s">
        <v>19177</v>
      </c>
      <c r="P1804" s="338"/>
      <c r="Q1804" s="339" t="str">
        <f t="shared" si="116"/>
        <v/>
      </c>
      <c r="R1804" s="339" t="b">
        <f t="shared" si="117"/>
        <v>1</v>
      </c>
      <c r="S1804" s="339" t="str">
        <f t="shared" si="118"/>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5"/>
        <v/>
      </c>
      <c r="O1805" s="337" t="s">
        <v>19177</v>
      </c>
      <c r="P1805" s="338"/>
      <c r="Q1805" s="339" t="str">
        <f t="shared" si="116"/>
        <v/>
      </c>
      <c r="R1805" s="339" t="b">
        <f t="shared" si="117"/>
        <v>1</v>
      </c>
      <c r="S1805" s="339" t="str">
        <f t="shared" si="118"/>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5"/>
        <v/>
      </c>
      <c r="O1806" s="337" t="s">
        <v>19177</v>
      </c>
      <c r="P1806" s="338"/>
      <c r="Q1806" s="339" t="str">
        <f t="shared" si="116"/>
        <v/>
      </c>
      <c r="R1806" s="339" t="b">
        <f t="shared" si="117"/>
        <v>1</v>
      </c>
      <c r="S1806" s="339" t="str">
        <f t="shared" si="118"/>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5"/>
        <v/>
      </c>
      <c r="O1807" s="337" t="s">
        <v>19177</v>
      </c>
      <c r="P1807" s="338"/>
      <c r="Q1807" s="339" t="str">
        <f t="shared" si="116"/>
        <v/>
      </c>
      <c r="R1807" s="339" t="b">
        <f t="shared" si="117"/>
        <v>1</v>
      </c>
      <c r="S1807" s="339" t="str">
        <f t="shared" si="118"/>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5"/>
        <v/>
      </c>
      <c r="O1808" s="337" t="s">
        <v>19177</v>
      </c>
      <c r="P1808" s="338"/>
      <c r="Q1808" s="339" t="str">
        <f t="shared" si="116"/>
        <v/>
      </c>
      <c r="R1808" s="339" t="b">
        <f t="shared" si="117"/>
        <v>1</v>
      </c>
      <c r="S1808" s="339" t="str">
        <f t="shared" si="118"/>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5"/>
        <v/>
      </c>
      <c r="O1809" s="337" t="s">
        <v>19177</v>
      </c>
      <c r="P1809" s="338"/>
      <c r="Q1809" s="339" t="str">
        <f t="shared" si="116"/>
        <v/>
      </c>
      <c r="R1809" s="339" t="b">
        <f t="shared" si="117"/>
        <v>1</v>
      </c>
      <c r="S1809" s="339" t="str">
        <f t="shared" si="118"/>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5"/>
        <v/>
      </c>
      <c r="O1810" s="337" t="s">
        <v>19177</v>
      </c>
      <c r="P1810" s="338"/>
      <c r="Q1810" s="339" t="str">
        <f t="shared" si="116"/>
        <v/>
      </c>
      <c r="R1810" s="339" t="b">
        <f t="shared" si="117"/>
        <v>1</v>
      </c>
      <c r="S1810" s="339" t="str">
        <f t="shared" si="118"/>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5"/>
        <v/>
      </c>
      <c r="O1811" s="337" t="s">
        <v>19177</v>
      </c>
      <c r="P1811" s="338"/>
      <c r="Q1811" s="339" t="str">
        <f t="shared" si="116"/>
        <v/>
      </c>
      <c r="R1811" s="339" t="b">
        <f t="shared" si="117"/>
        <v>1</v>
      </c>
      <c r="S1811" s="339" t="str">
        <f t="shared" si="118"/>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5"/>
        <v/>
      </c>
      <c r="O1812" s="337" t="s">
        <v>19177</v>
      </c>
      <c r="P1812" s="338"/>
      <c r="Q1812" s="339" t="str">
        <f t="shared" si="116"/>
        <v/>
      </c>
      <c r="R1812" s="339" t="b">
        <f t="shared" si="117"/>
        <v>1</v>
      </c>
      <c r="S1812" s="339" t="str">
        <f t="shared" si="118"/>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5"/>
        <v/>
      </c>
      <c r="O1813" s="337" t="s">
        <v>19177</v>
      </c>
      <c r="P1813" s="338"/>
      <c r="Q1813" s="339" t="str">
        <f t="shared" si="116"/>
        <v/>
      </c>
      <c r="R1813" s="339" t="b">
        <f t="shared" si="117"/>
        <v>1</v>
      </c>
      <c r="S1813" s="339" t="str">
        <f t="shared" si="118"/>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5"/>
        <v/>
      </c>
      <c r="O1814" s="337" t="s">
        <v>19177</v>
      </c>
      <c r="P1814" s="338"/>
      <c r="Q1814" s="339" t="str">
        <f t="shared" si="116"/>
        <v/>
      </c>
      <c r="R1814" s="339" t="b">
        <f t="shared" si="117"/>
        <v>1</v>
      </c>
      <c r="S1814" s="339" t="str">
        <f t="shared" si="118"/>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5"/>
        <v/>
      </c>
      <c r="O1815" s="337" t="s">
        <v>19177</v>
      </c>
      <c r="P1815" s="338"/>
      <c r="Q1815" s="339" t="str">
        <f t="shared" si="116"/>
        <v/>
      </c>
      <c r="R1815" s="339" t="b">
        <f t="shared" si="117"/>
        <v>1</v>
      </c>
      <c r="S1815" s="339" t="str">
        <f t="shared" si="118"/>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5"/>
        <v/>
      </c>
      <c r="O1816" s="337" t="s">
        <v>19177</v>
      </c>
      <c r="P1816" s="338"/>
      <c r="Q1816" s="339" t="str">
        <f t="shared" si="116"/>
        <v/>
      </c>
      <c r="R1816" s="339" t="b">
        <f t="shared" si="117"/>
        <v>1</v>
      </c>
      <c r="S1816" s="339" t="str">
        <f t="shared" si="118"/>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5"/>
        <v/>
      </c>
      <c r="O1817" s="337" t="s">
        <v>19177</v>
      </c>
      <c r="P1817" s="338"/>
      <c r="Q1817" s="339" t="str">
        <f t="shared" si="116"/>
        <v/>
      </c>
      <c r="R1817" s="339" t="b">
        <f t="shared" si="117"/>
        <v>1</v>
      </c>
      <c r="S1817" s="339" t="str">
        <f t="shared" si="118"/>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5"/>
        <v/>
      </c>
      <c r="O1818" s="337" t="s">
        <v>19177</v>
      </c>
      <c r="P1818" s="338"/>
      <c r="Q1818" s="339" t="str">
        <f t="shared" si="116"/>
        <v/>
      </c>
      <c r="R1818" s="339" t="b">
        <f t="shared" si="117"/>
        <v>1</v>
      </c>
      <c r="S1818" s="339" t="str">
        <f t="shared" si="118"/>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5"/>
        <v/>
      </c>
      <c r="O1819" s="337" t="s">
        <v>19177</v>
      </c>
      <c r="P1819" s="338"/>
      <c r="Q1819" s="339" t="str">
        <f t="shared" si="116"/>
        <v/>
      </c>
      <c r="R1819" s="339" t="b">
        <f t="shared" si="117"/>
        <v>1</v>
      </c>
      <c r="S1819" s="339" t="str">
        <f t="shared" si="118"/>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5"/>
        <v/>
      </c>
      <c r="O1820" s="337" t="s">
        <v>19177</v>
      </c>
      <c r="P1820" s="338"/>
      <c r="Q1820" s="339" t="str">
        <f t="shared" si="116"/>
        <v/>
      </c>
      <c r="R1820" s="339" t="b">
        <f t="shared" si="117"/>
        <v>1</v>
      </c>
      <c r="S1820" s="339" t="str">
        <f t="shared" si="118"/>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5"/>
        <v/>
      </c>
      <c r="O1821" s="337" t="s">
        <v>19177</v>
      </c>
      <c r="P1821" s="338"/>
      <c r="Q1821" s="339" t="str">
        <f t="shared" si="116"/>
        <v/>
      </c>
      <c r="R1821" s="339" t="b">
        <f t="shared" si="117"/>
        <v>1</v>
      </c>
      <c r="S1821" s="339" t="str">
        <f t="shared" si="118"/>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5"/>
        <v/>
      </c>
      <c r="O1822" s="337" t="s">
        <v>19177</v>
      </c>
      <c r="P1822" s="338"/>
      <c r="Q1822" s="339" t="str">
        <f t="shared" si="116"/>
        <v/>
      </c>
      <c r="R1822" s="339" t="b">
        <f t="shared" si="117"/>
        <v>1</v>
      </c>
      <c r="S1822" s="339" t="str">
        <f t="shared" si="118"/>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5"/>
        <v/>
      </c>
      <c r="O1823" s="337" t="s">
        <v>19177</v>
      </c>
      <c r="P1823" s="338"/>
      <c r="Q1823" s="339" t="str">
        <f t="shared" si="116"/>
        <v/>
      </c>
      <c r="R1823" s="339" t="b">
        <f t="shared" si="117"/>
        <v>1</v>
      </c>
      <c r="S1823" s="339" t="str">
        <f t="shared" si="118"/>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5"/>
        <v/>
      </c>
      <c r="O1824" s="337" t="s">
        <v>19177</v>
      </c>
      <c r="P1824" s="338"/>
      <c r="Q1824" s="339" t="str">
        <f t="shared" si="116"/>
        <v/>
      </c>
      <c r="R1824" s="339" t="b">
        <f t="shared" si="117"/>
        <v>1</v>
      </c>
      <c r="S1824" s="339" t="str">
        <f t="shared" si="118"/>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5"/>
        <v/>
      </c>
      <c r="O1825" s="337" t="s">
        <v>19177</v>
      </c>
      <c r="P1825" s="338"/>
      <c r="Q1825" s="339" t="str">
        <f t="shared" si="116"/>
        <v/>
      </c>
      <c r="R1825" s="339" t="b">
        <f t="shared" si="117"/>
        <v>1</v>
      </c>
      <c r="S1825" s="339" t="str">
        <f t="shared" si="118"/>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5"/>
        <v/>
      </c>
      <c r="O1826" s="337" t="s">
        <v>19177</v>
      </c>
      <c r="P1826" s="338"/>
      <c r="Q1826" s="339" t="str">
        <f t="shared" si="116"/>
        <v/>
      </c>
      <c r="R1826" s="339" t="b">
        <f t="shared" si="117"/>
        <v>1</v>
      </c>
      <c r="S1826" s="339" t="str">
        <f t="shared" si="118"/>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5"/>
        <v/>
      </c>
      <c r="O1827" s="337" t="s">
        <v>19177</v>
      </c>
      <c r="P1827" s="338"/>
      <c r="Q1827" s="339" t="str">
        <f t="shared" si="116"/>
        <v/>
      </c>
      <c r="R1827" s="339" t="b">
        <f t="shared" si="117"/>
        <v>1</v>
      </c>
      <c r="S1827" s="339" t="str">
        <f t="shared" si="118"/>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5"/>
        <v/>
      </c>
      <c r="O1828" s="337" t="s">
        <v>19177</v>
      </c>
      <c r="P1828" s="338"/>
      <c r="Q1828" s="339" t="str">
        <f t="shared" si="116"/>
        <v/>
      </c>
      <c r="R1828" s="339" t="b">
        <f t="shared" si="117"/>
        <v>1</v>
      </c>
      <c r="S1828" s="339" t="str">
        <f t="shared" si="118"/>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5"/>
        <v/>
      </c>
      <c r="O1829" s="337" t="s">
        <v>19177</v>
      </c>
      <c r="P1829" s="338"/>
      <c r="Q1829" s="339" t="str">
        <f t="shared" si="116"/>
        <v/>
      </c>
      <c r="R1829" s="339" t="b">
        <f t="shared" si="117"/>
        <v>1</v>
      </c>
      <c r="S1829" s="339" t="str">
        <f t="shared" si="118"/>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5"/>
        <v/>
      </c>
      <c r="O1830" s="337" t="s">
        <v>19177</v>
      </c>
      <c r="P1830" s="338"/>
      <c r="Q1830" s="339" t="str">
        <f t="shared" si="116"/>
        <v/>
      </c>
      <c r="R1830" s="339" t="b">
        <f t="shared" si="117"/>
        <v>1</v>
      </c>
      <c r="S1830" s="339" t="str">
        <f t="shared" si="118"/>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5"/>
        <v/>
      </c>
      <c r="O1831" s="337" t="s">
        <v>19177</v>
      </c>
      <c r="P1831" s="338"/>
      <c r="Q1831" s="339" t="str">
        <f t="shared" si="116"/>
        <v/>
      </c>
      <c r="R1831" s="339" t="b">
        <f t="shared" si="117"/>
        <v>1</v>
      </c>
      <c r="S1831" s="339" t="str">
        <f t="shared" si="118"/>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5"/>
        <v/>
      </c>
      <c r="O1832" s="337" t="s">
        <v>19177</v>
      </c>
      <c r="P1832" s="338"/>
      <c r="Q1832" s="339" t="str">
        <f t="shared" si="116"/>
        <v/>
      </c>
      <c r="R1832" s="339" t="b">
        <f t="shared" si="117"/>
        <v>1</v>
      </c>
      <c r="S1832" s="339" t="str">
        <f t="shared" si="118"/>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5"/>
        <v/>
      </c>
      <c r="O1833" s="337" t="s">
        <v>19177</v>
      </c>
      <c r="P1833" s="338"/>
      <c r="Q1833" s="339" t="str">
        <f t="shared" si="116"/>
        <v/>
      </c>
      <c r="R1833" s="339" t="b">
        <f t="shared" si="117"/>
        <v>1</v>
      </c>
      <c r="S1833" s="339" t="str">
        <f t="shared" si="118"/>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5"/>
        <v/>
      </c>
      <c r="O1834" s="337" t="s">
        <v>19177</v>
      </c>
      <c r="P1834" s="338"/>
      <c r="Q1834" s="339" t="str">
        <f t="shared" si="116"/>
        <v/>
      </c>
      <c r="R1834" s="339" t="b">
        <f t="shared" si="117"/>
        <v>1</v>
      </c>
      <c r="S1834" s="339" t="str">
        <f t="shared" si="118"/>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5"/>
        <v/>
      </c>
      <c r="O1835" s="337" t="s">
        <v>19177</v>
      </c>
      <c r="P1835" s="338"/>
      <c r="Q1835" s="339" t="str">
        <f t="shared" si="116"/>
        <v/>
      </c>
      <c r="R1835" s="339" t="b">
        <f t="shared" si="117"/>
        <v>1</v>
      </c>
      <c r="S1835" s="339" t="str">
        <f t="shared" si="118"/>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5"/>
        <v/>
      </c>
      <c r="O1836" s="337" t="s">
        <v>19177</v>
      </c>
      <c r="P1836" s="338"/>
      <c r="Q1836" s="339" t="str">
        <f t="shared" si="116"/>
        <v/>
      </c>
      <c r="R1836" s="339" t="b">
        <f t="shared" si="117"/>
        <v>1</v>
      </c>
      <c r="S1836" s="339" t="str">
        <f t="shared" si="118"/>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5"/>
        <v/>
      </c>
      <c r="O1837" s="337" t="s">
        <v>19177</v>
      </c>
      <c r="P1837" s="338"/>
      <c r="Q1837" s="339" t="str">
        <f t="shared" si="116"/>
        <v/>
      </c>
      <c r="R1837" s="339" t="b">
        <f t="shared" si="117"/>
        <v>1</v>
      </c>
      <c r="S1837" s="339" t="str">
        <f t="shared" si="118"/>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5"/>
        <v/>
      </c>
      <c r="O1838" s="337" t="s">
        <v>19177</v>
      </c>
      <c r="P1838" s="338"/>
      <c r="Q1838" s="339" t="str">
        <f t="shared" si="116"/>
        <v/>
      </c>
      <c r="R1838" s="339" t="b">
        <f t="shared" si="117"/>
        <v>1</v>
      </c>
      <c r="S1838" s="339" t="str">
        <f t="shared" si="118"/>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5"/>
        <v/>
      </c>
      <c r="O1839" s="337" t="s">
        <v>19177</v>
      </c>
      <c r="P1839" s="338"/>
      <c r="Q1839" s="339" t="str">
        <f t="shared" si="116"/>
        <v/>
      </c>
      <c r="R1839" s="339" t="b">
        <f t="shared" si="117"/>
        <v>1</v>
      </c>
      <c r="S1839" s="339" t="str">
        <f t="shared" si="118"/>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5"/>
        <v/>
      </c>
      <c r="O1840" s="337" t="s">
        <v>19177</v>
      </c>
      <c r="P1840" s="338"/>
      <c r="Q1840" s="339" t="str">
        <f t="shared" si="116"/>
        <v/>
      </c>
      <c r="R1840" s="339" t="b">
        <f t="shared" si="117"/>
        <v>1</v>
      </c>
      <c r="S1840" s="339" t="str">
        <f t="shared" si="118"/>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5"/>
        <v/>
      </c>
      <c r="O1841" s="337" t="s">
        <v>19177</v>
      </c>
      <c r="P1841" s="338"/>
      <c r="Q1841" s="339" t="str">
        <f t="shared" si="116"/>
        <v/>
      </c>
      <c r="R1841" s="339" t="b">
        <f t="shared" si="117"/>
        <v>1</v>
      </c>
      <c r="S1841" s="339" t="str">
        <f t="shared" si="118"/>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5"/>
        <v/>
      </c>
      <c r="O1842" s="337" t="s">
        <v>19177</v>
      </c>
      <c r="P1842" s="338"/>
      <c r="Q1842" s="339" t="str">
        <f t="shared" si="116"/>
        <v/>
      </c>
      <c r="R1842" s="339" t="b">
        <f t="shared" si="117"/>
        <v>1</v>
      </c>
      <c r="S1842" s="339" t="str">
        <f t="shared" si="118"/>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5"/>
        <v/>
      </c>
      <c r="O1843" s="337" t="s">
        <v>19177</v>
      </c>
      <c r="P1843" s="338"/>
      <c r="Q1843" s="339" t="str">
        <f t="shared" si="116"/>
        <v/>
      </c>
      <c r="R1843" s="339" t="b">
        <f t="shared" si="117"/>
        <v>1</v>
      </c>
      <c r="S1843" s="339" t="str">
        <f t="shared" si="118"/>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5"/>
        <v/>
      </c>
      <c r="O1844" s="337" t="s">
        <v>19177</v>
      </c>
      <c r="P1844" s="338"/>
      <c r="Q1844" s="339" t="str">
        <f t="shared" si="116"/>
        <v/>
      </c>
      <c r="R1844" s="339" t="b">
        <f t="shared" si="117"/>
        <v>1</v>
      </c>
      <c r="S1844" s="339" t="str">
        <f t="shared" si="118"/>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5"/>
        <v/>
      </c>
      <c r="O1845" s="337" t="s">
        <v>19177</v>
      </c>
      <c r="P1845" s="338"/>
      <c r="Q1845" s="339" t="str">
        <f t="shared" si="116"/>
        <v/>
      </c>
      <c r="R1845" s="339" t="b">
        <f t="shared" si="117"/>
        <v>1</v>
      </c>
      <c r="S1845" s="339" t="str">
        <f t="shared" si="118"/>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5"/>
        <v/>
      </c>
      <c r="O1846" s="337" t="s">
        <v>19177</v>
      </c>
      <c r="P1846" s="338"/>
      <c r="Q1846" s="339" t="str">
        <f t="shared" si="116"/>
        <v/>
      </c>
      <c r="R1846" s="339" t="b">
        <f t="shared" si="117"/>
        <v>1</v>
      </c>
      <c r="S1846" s="339" t="str">
        <f t="shared" si="118"/>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5"/>
        <v/>
      </c>
      <c r="O1847" s="337" t="s">
        <v>19177</v>
      </c>
      <c r="P1847" s="338"/>
      <c r="Q1847" s="339" t="str">
        <f t="shared" si="116"/>
        <v/>
      </c>
      <c r="R1847" s="339" t="b">
        <f t="shared" si="117"/>
        <v>1</v>
      </c>
      <c r="S1847" s="339" t="str">
        <f t="shared" si="118"/>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5"/>
        <v/>
      </c>
      <c r="O1848" s="337" t="s">
        <v>19177</v>
      </c>
      <c r="P1848" s="338"/>
      <c r="Q1848" s="339" t="str">
        <f t="shared" si="116"/>
        <v/>
      </c>
      <c r="R1848" s="339" t="b">
        <f t="shared" si="117"/>
        <v>1</v>
      </c>
      <c r="S1848" s="339" t="str">
        <f t="shared" si="118"/>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5"/>
        <v/>
      </c>
      <c r="O1849" s="337" t="s">
        <v>19177</v>
      </c>
      <c r="P1849" s="338"/>
      <c r="Q1849" s="339" t="str">
        <f t="shared" si="116"/>
        <v/>
      </c>
      <c r="R1849" s="339" t="b">
        <f t="shared" si="117"/>
        <v>1</v>
      </c>
      <c r="S1849" s="339" t="str">
        <f t="shared" si="118"/>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5"/>
        <v/>
      </c>
      <c r="O1850" s="337" t="s">
        <v>19177</v>
      </c>
      <c r="P1850" s="338"/>
      <c r="Q1850" s="339" t="str">
        <f t="shared" si="116"/>
        <v/>
      </c>
      <c r="R1850" s="339" t="b">
        <f t="shared" si="117"/>
        <v>1</v>
      </c>
      <c r="S1850" s="339" t="str">
        <f t="shared" si="118"/>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5"/>
        <v/>
      </c>
      <c r="O1851" s="337" t="s">
        <v>19177</v>
      </c>
      <c r="P1851" s="338"/>
      <c r="Q1851" s="339" t="str">
        <f t="shared" si="116"/>
        <v/>
      </c>
      <c r="R1851" s="339" t="b">
        <f t="shared" si="117"/>
        <v>1</v>
      </c>
      <c r="S1851" s="339" t="str">
        <f t="shared" si="118"/>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5"/>
        <v/>
      </c>
      <c r="O1852" s="337" t="s">
        <v>19177</v>
      </c>
      <c r="P1852" s="338"/>
      <c r="Q1852" s="339" t="str">
        <f t="shared" si="116"/>
        <v/>
      </c>
      <c r="R1852" s="339" t="b">
        <f t="shared" si="117"/>
        <v>1</v>
      </c>
      <c r="S1852" s="339" t="str">
        <f t="shared" si="118"/>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5"/>
        <v/>
      </c>
      <c r="O1853" s="337" t="s">
        <v>19177</v>
      </c>
      <c r="P1853" s="338"/>
      <c r="Q1853" s="339" t="str">
        <f t="shared" si="116"/>
        <v/>
      </c>
      <c r="R1853" s="339" t="b">
        <f t="shared" si="117"/>
        <v>1</v>
      </c>
      <c r="S1853" s="339" t="str">
        <f t="shared" si="118"/>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5"/>
        <v/>
      </c>
      <c r="O1854" s="337" t="s">
        <v>19177</v>
      </c>
      <c r="P1854" s="338"/>
      <c r="Q1854" s="339" t="str">
        <f t="shared" si="116"/>
        <v/>
      </c>
      <c r="R1854" s="339" t="b">
        <f t="shared" si="117"/>
        <v>1</v>
      </c>
      <c r="S1854" s="339" t="str">
        <f t="shared" si="118"/>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5"/>
        <v/>
      </c>
      <c r="O1855" s="337" t="s">
        <v>19177</v>
      </c>
      <c r="P1855" s="338"/>
      <c r="Q1855" s="339" t="str">
        <f t="shared" si="116"/>
        <v/>
      </c>
      <c r="R1855" s="339" t="b">
        <f t="shared" si="117"/>
        <v>1</v>
      </c>
      <c r="S1855" s="339" t="str">
        <f t="shared" si="118"/>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5"/>
        <v/>
      </c>
      <c r="O1856" s="337" t="s">
        <v>19177</v>
      </c>
      <c r="P1856" s="338"/>
      <c r="Q1856" s="339" t="str">
        <f t="shared" si="116"/>
        <v/>
      </c>
      <c r="R1856" s="339" t="b">
        <f t="shared" si="117"/>
        <v>1</v>
      </c>
      <c r="S1856" s="339" t="str">
        <f t="shared" si="118"/>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5"/>
        <v/>
      </c>
      <c r="O1857" s="337" t="s">
        <v>19177</v>
      </c>
      <c r="P1857" s="338"/>
      <c r="Q1857" s="339" t="str">
        <f t="shared" si="116"/>
        <v/>
      </c>
      <c r="R1857" s="339" t="b">
        <f t="shared" si="117"/>
        <v>1</v>
      </c>
      <c r="S1857" s="339" t="str">
        <f t="shared" si="118"/>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5"/>
        <v/>
      </c>
      <c r="O1858" s="337" t="s">
        <v>19177</v>
      </c>
      <c r="P1858" s="338"/>
      <c r="Q1858" s="339" t="str">
        <f t="shared" si="116"/>
        <v/>
      </c>
      <c r="R1858" s="339" t="b">
        <f t="shared" si="117"/>
        <v>1</v>
      </c>
      <c r="S1858" s="339" t="str">
        <f t="shared" si="118"/>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5"/>
        <v/>
      </c>
      <c r="O1859" s="337" t="s">
        <v>19177</v>
      </c>
      <c r="P1859" s="338"/>
      <c r="Q1859" s="339" t="str">
        <f t="shared" si="116"/>
        <v/>
      </c>
      <c r="R1859" s="339" t="b">
        <f t="shared" si="117"/>
        <v>1</v>
      </c>
      <c r="S1859" s="339" t="str">
        <f t="shared" si="118"/>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5"/>
        <v/>
      </c>
      <c r="O1860" s="337" t="s">
        <v>19177</v>
      </c>
      <c r="P1860" s="338"/>
      <c r="Q1860" s="339" t="str">
        <f t="shared" si="116"/>
        <v/>
      </c>
      <c r="R1860" s="339" t="b">
        <f t="shared" si="117"/>
        <v>1</v>
      </c>
      <c r="S1860" s="339" t="str">
        <f t="shared" si="118"/>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9">IF(A1861="","",IF(ISERROR(MATCH($F1861,CL,0)),"Unknown",INDIRECT("'C'!$A$"&amp;MATCH($F1861,CL,0)+1)))</f>
        <v/>
      </c>
      <c r="O1861" s="337" t="s">
        <v>19177</v>
      </c>
      <c r="P1861" s="338"/>
      <c r="Q1861" s="339" t="str">
        <f t="shared" ref="Q1861:Q1924" si="120">A1861&amp;B1861</f>
        <v/>
      </c>
      <c r="R1861" s="339" t="b">
        <f t="shared" ref="R1861:R1924" si="121">OR(ISBLANK(B1861),ISBLANK(C1861))</f>
        <v>1</v>
      </c>
      <c r="S1861" s="339" t="str">
        <f t="shared" ref="S1861:S1924" si="122">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9"/>
        <v/>
      </c>
      <c r="O1862" s="337" t="s">
        <v>19177</v>
      </c>
      <c r="P1862" s="338"/>
      <c r="Q1862" s="339" t="str">
        <f t="shared" si="120"/>
        <v/>
      </c>
      <c r="R1862" s="339" t="b">
        <f t="shared" si="121"/>
        <v>1</v>
      </c>
      <c r="S1862" s="339" t="str">
        <f t="shared" si="122"/>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9"/>
        <v/>
      </c>
      <c r="O1863" s="337" t="s">
        <v>19177</v>
      </c>
      <c r="P1863" s="338"/>
      <c r="Q1863" s="339" t="str">
        <f t="shared" si="120"/>
        <v/>
      </c>
      <c r="R1863" s="339" t="b">
        <f t="shared" si="121"/>
        <v>1</v>
      </c>
      <c r="S1863" s="339" t="str">
        <f t="shared" si="122"/>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9"/>
        <v/>
      </c>
      <c r="O1864" s="337" t="s">
        <v>19177</v>
      </c>
      <c r="P1864" s="338"/>
      <c r="Q1864" s="339" t="str">
        <f t="shared" si="120"/>
        <v/>
      </c>
      <c r="R1864" s="339" t="b">
        <f t="shared" si="121"/>
        <v>1</v>
      </c>
      <c r="S1864" s="339" t="str">
        <f t="shared" si="122"/>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9"/>
        <v/>
      </c>
      <c r="O1865" s="337" t="s">
        <v>19177</v>
      </c>
      <c r="P1865" s="338"/>
      <c r="Q1865" s="339" t="str">
        <f t="shared" si="120"/>
        <v/>
      </c>
      <c r="R1865" s="339" t="b">
        <f t="shared" si="121"/>
        <v>1</v>
      </c>
      <c r="S1865" s="339" t="str">
        <f t="shared" si="122"/>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9"/>
        <v/>
      </c>
      <c r="O1866" s="337" t="s">
        <v>19177</v>
      </c>
      <c r="P1866" s="338"/>
      <c r="Q1866" s="339" t="str">
        <f t="shared" si="120"/>
        <v/>
      </c>
      <c r="R1866" s="339" t="b">
        <f t="shared" si="121"/>
        <v>1</v>
      </c>
      <c r="S1866" s="339" t="str">
        <f t="shared" si="122"/>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9"/>
        <v/>
      </c>
      <c r="O1867" s="337" t="s">
        <v>19177</v>
      </c>
      <c r="P1867" s="338"/>
      <c r="Q1867" s="339" t="str">
        <f t="shared" si="120"/>
        <v/>
      </c>
      <c r="R1867" s="339" t="b">
        <f t="shared" si="121"/>
        <v>1</v>
      </c>
      <c r="S1867" s="339" t="str">
        <f t="shared" si="122"/>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9"/>
        <v/>
      </c>
      <c r="O1868" s="337" t="s">
        <v>19177</v>
      </c>
      <c r="P1868" s="338"/>
      <c r="Q1868" s="339" t="str">
        <f t="shared" si="120"/>
        <v/>
      </c>
      <c r="R1868" s="339" t="b">
        <f t="shared" si="121"/>
        <v>1</v>
      </c>
      <c r="S1868" s="339" t="str">
        <f t="shared" si="122"/>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9"/>
        <v/>
      </c>
      <c r="O1869" s="337" t="s">
        <v>19177</v>
      </c>
      <c r="P1869" s="338"/>
      <c r="Q1869" s="339" t="str">
        <f t="shared" si="120"/>
        <v/>
      </c>
      <c r="R1869" s="339" t="b">
        <f t="shared" si="121"/>
        <v>1</v>
      </c>
      <c r="S1869" s="339" t="str">
        <f t="shared" si="122"/>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9"/>
        <v/>
      </c>
      <c r="O1870" s="337" t="s">
        <v>19177</v>
      </c>
      <c r="P1870" s="338"/>
      <c r="Q1870" s="339" t="str">
        <f t="shared" si="120"/>
        <v/>
      </c>
      <c r="R1870" s="339" t="b">
        <f t="shared" si="121"/>
        <v>1</v>
      </c>
      <c r="S1870" s="339" t="str">
        <f t="shared" si="122"/>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9"/>
        <v/>
      </c>
      <c r="O1871" s="337" t="s">
        <v>19177</v>
      </c>
      <c r="P1871" s="338"/>
      <c r="Q1871" s="339" t="str">
        <f t="shared" si="120"/>
        <v/>
      </c>
      <c r="R1871" s="339" t="b">
        <f t="shared" si="121"/>
        <v>1</v>
      </c>
      <c r="S1871" s="339" t="str">
        <f t="shared" si="122"/>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9"/>
        <v/>
      </c>
      <c r="O1872" s="337" t="s">
        <v>19177</v>
      </c>
      <c r="P1872" s="338"/>
      <c r="Q1872" s="339" t="str">
        <f t="shared" si="120"/>
        <v/>
      </c>
      <c r="R1872" s="339" t="b">
        <f t="shared" si="121"/>
        <v>1</v>
      </c>
      <c r="S1872" s="339" t="str">
        <f t="shared" si="122"/>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9"/>
        <v/>
      </c>
      <c r="O1873" s="337" t="s">
        <v>19177</v>
      </c>
      <c r="P1873" s="338"/>
      <c r="Q1873" s="339" t="str">
        <f t="shared" si="120"/>
        <v/>
      </c>
      <c r="R1873" s="339" t="b">
        <f t="shared" si="121"/>
        <v>1</v>
      </c>
      <c r="S1873" s="339" t="str">
        <f t="shared" si="122"/>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9"/>
        <v/>
      </c>
      <c r="O1874" s="337" t="s">
        <v>19177</v>
      </c>
      <c r="P1874" s="338"/>
      <c r="Q1874" s="339" t="str">
        <f t="shared" si="120"/>
        <v/>
      </c>
      <c r="R1874" s="339" t="b">
        <f t="shared" si="121"/>
        <v>1</v>
      </c>
      <c r="S1874" s="339" t="str">
        <f t="shared" si="122"/>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9"/>
        <v/>
      </c>
      <c r="O1875" s="337" t="s">
        <v>19177</v>
      </c>
      <c r="P1875" s="338"/>
      <c r="Q1875" s="339" t="str">
        <f t="shared" si="120"/>
        <v/>
      </c>
      <c r="R1875" s="339" t="b">
        <f t="shared" si="121"/>
        <v>1</v>
      </c>
      <c r="S1875" s="339" t="str">
        <f t="shared" si="122"/>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9"/>
        <v/>
      </c>
      <c r="O1876" s="337" t="s">
        <v>19177</v>
      </c>
      <c r="P1876" s="338"/>
      <c r="Q1876" s="339" t="str">
        <f t="shared" si="120"/>
        <v/>
      </c>
      <c r="R1876" s="339" t="b">
        <f t="shared" si="121"/>
        <v>1</v>
      </c>
      <c r="S1876" s="339" t="str">
        <f t="shared" si="122"/>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9"/>
        <v/>
      </c>
      <c r="O1877" s="337" t="s">
        <v>19177</v>
      </c>
      <c r="P1877" s="338"/>
      <c r="Q1877" s="339" t="str">
        <f t="shared" si="120"/>
        <v/>
      </c>
      <c r="R1877" s="339" t="b">
        <f t="shared" si="121"/>
        <v>1</v>
      </c>
      <c r="S1877" s="339" t="str">
        <f t="shared" si="122"/>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9"/>
        <v/>
      </c>
      <c r="O1878" s="337" t="s">
        <v>19177</v>
      </c>
      <c r="P1878" s="338"/>
      <c r="Q1878" s="339" t="str">
        <f t="shared" si="120"/>
        <v/>
      </c>
      <c r="R1878" s="339" t="b">
        <f t="shared" si="121"/>
        <v>1</v>
      </c>
      <c r="S1878" s="339" t="str">
        <f t="shared" si="122"/>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9"/>
        <v/>
      </c>
      <c r="O1879" s="337" t="s">
        <v>19177</v>
      </c>
      <c r="P1879" s="338"/>
      <c r="Q1879" s="339" t="str">
        <f t="shared" si="120"/>
        <v/>
      </c>
      <c r="R1879" s="339" t="b">
        <f t="shared" si="121"/>
        <v>1</v>
      </c>
      <c r="S1879" s="339" t="str">
        <f t="shared" si="122"/>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9"/>
        <v/>
      </c>
      <c r="O1880" s="337" t="s">
        <v>19177</v>
      </c>
      <c r="P1880" s="338"/>
      <c r="Q1880" s="339" t="str">
        <f t="shared" si="120"/>
        <v/>
      </c>
      <c r="R1880" s="339" t="b">
        <f t="shared" si="121"/>
        <v>1</v>
      </c>
      <c r="S1880" s="339" t="str">
        <f t="shared" si="122"/>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9"/>
        <v/>
      </c>
      <c r="O1881" s="337" t="s">
        <v>19177</v>
      </c>
      <c r="P1881" s="338"/>
      <c r="Q1881" s="339" t="str">
        <f t="shared" si="120"/>
        <v/>
      </c>
      <c r="R1881" s="339" t="b">
        <f t="shared" si="121"/>
        <v>1</v>
      </c>
      <c r="S1881" s="339" t="str">
        <f t="shared" si="122"/>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9"/>
        <v/>
      </c>
      <c r="O1882" s="337" t="s">
        <v>19177</v>
      </c>
      <c r="P1882" s="338"/>
      <c r="Q1882" s="339" t="str">
        <f t="shared" si="120"/>
        <v/>
      </c>
      <c r="R1882" s="339" t="b">
        <f t="shared" si="121"/>
        <v>1</v>
      </c>
      <c r="S1882" s="339" t="str">
        <f t="shared" si="122"/>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9"/>
        <v/>
      </c>
      <c r="O1883" s="337" t="s">
        <v>19177</v>
      </c>
      <c r="P1883" s="338"/>
      <c r="Q1883" s="339" t="str">
        <f t="shared" si="120"/>
        <v/>
      </c>
      <c r="R1883" s="339" t="b">
        <f t="shared" si="121"/>
        <v>1</v>
      </c>
      <c r="S1883" s="339" t="str">
        <f t="shared" si="122"/>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9"/>
        <v/>
      </c>
      <c r="O1884" s="337" t="s">
        <v>19177</v>
      </c>
      <c r="P1884" s="338"/>
      <c r="Q1884" s="339" t="str">
        <f t="shared" si="120"/>
        <v/>
      </c>
      <c r="R1884" s="339" t="b">
        <f t="shared" si="121"/>
        <v>1</v>
      </c>
      <c r="S1884" s="339" t="str">
        <f t="shared" si="122"/>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9"/>
        <v/>
      </c>
      <c r="O1885" s="337" t="s">
        <v>19177</v>
      </c>
      <c r="P1885" s="338"/>
      <c r="Q1885" s="339" t="str">
        <f t="shared" si="120"/>
        <v/>
      </c>
      <c r="R1885" s="339" t="b">
        <f t="shared" si="121"/>
        <v>1</v>
      </c>
      <c r="S1885" s="339" t="str">
        <f t="shared" si="122"/>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9"/>
        <v/>
      </c>
      <c r="O1886" s="337" t="s">
        <v>19177</v>
      </c>
      <c r="P1886" s="338"/>
      <c r="Q1886" s="339" t="str">
        <f t="shared" si="120"/>
        <v/>
      </c>
      <c r="R1886" s="339" t="b">
        <f t="shared" si="121"/>
        <v>1</v>
      </c>
      <c r="S1886" s="339" t="str">
        <f t="shared" si="122"/>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9"/>
        <v/>
      </c>
      <c r="O1887" s="337" t="s">
        <v>19177</v>
      </c>
      <c r="P1887" s="338"/>
      <c r="Q1887" s="339" t="str">
        <f t="shared" si="120"/>
        <v/>
      </c>
      <c r="R1887" s="339" t="b">
        <f t="shared" si="121"/>
        <v>1</v>
      </c>
      <c r="S1887" s="339" t="str">
        <f t="shared" si="122"/>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9"/>
        <v/>
      </c>
      <c r="O1888" s="337" t="s">
        <v>19177</v>
      </c>
      <c r="P1888" s="338"/>
      <c r="Q1888" s="339" t="str">
        <f t="shared" si="120"/>
        <v/>
      </c>
      <c r="R1888" s="339" t="b">
        <f t="shared" si="121"/>
        <v>1</v>
      </c>
      <c r="S1888" s="339" t="str">
        <f t="shared" si="122"/>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9"/>
        <v/>
      </c>
      <c r="O1889" s="337" t="s">
        <v>19177</v>
      </c>
      <c r="P1889" s="338"/>
      <c r="Q1889" s="339" t="str">
        <f t="shared" si="120"/>
        <v/>
      </c>
      <c r="R1889" s="339" t="b">
        <f t="shared" si="121"/>
        <v>1</v>
      </c>
      <c r="S1889" s="339" t="str">
        <f t="shared" si="122"/>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9"/>
        <v/>
      </c>
      <c r="O1890" s="337" t="s">
        <v>19177</v>
      </c>
      <c r="P1890" s="338"/>
      <c r="Q1890" s="339" t="str">
        <f t="shared" si="120"/>
        <v/>
      </c>
      <c r="R1890" s="339" t="b">
        <f t="shared" si="121"/>
        <v>1</v>
      </c>
      <c r="S1890" s="339" t="str">
        <f t="shared" si="122"/>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9"/>
        <v/>
      </c>
      <c r="O1891" s="337" t="s">
        <v>19177</v>
      </c>
      <c r="P1891" s="338"/>
      <c r="Q1891" s="339" t="str">
        <f t="shared" si="120"/>
        <v/>
      </c>
      <c r="R1891" s="339" t="b">
        <f t="shared" si="121"/>
        <v>1</v>
      </c>
      <c r="S1891" s="339" t="str">
        <f t="shared" si="122"/>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9"/>
        <v/>
      </c>
      <c r="O1892" s="337" t="s">
        <v>19177</v>
      </c>
      <c r="P1892" s="338"/>
      <c r="Q1892" s="339" t="str">
        <f t="shared" si="120"/>
        <v/>
      </c>
      <c r="R1892" s="339" t="b">
        <f t="shared" si="121"/>
        <v>1</v>
      </c>
      <c r="S1892" s="339" t="str">
        <f t="shared" si="122"/>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9"/>
        <v/>
      </c>
      <c r="O1893" s="337" t="s">
        <v>19177</v>
      </c>
      <c r="P1893" s="338"/>
      <c r="Q1893" s="339" t="str">
        <f t="shared" si="120"/>
        <v/>
      </c>
      <c r="R1893" s="339" t="b">
        <f t="shared" si="121"/>
        <v>1</v>
      </c>
      <c r="S1893" s="339" t="str">
        <f t="shared" si="122"/>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9"/>
        <v/>
      </c>
      <c r="O1894" s="337" t="s">
        <v>19177</v>
      </c>
      <c r="P1894" s="338"/>
      <c r="Q1894" s="339" t="str">
        <f t="shared" si="120"/>
        <v/>
      </c>
      <c r="R1894" s="339" t="b">
        <f t="shared" si="121"/>
        <v>1</v>
      </c>
      <c r="S1894" s="339" t="str">
        <f t="shared" si="122"/>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9"/>
        <v/>
      </c>
      <c r="O1895" s="337" t="s">
        <v>19177</v>
      </c>
      <c r="P1895" s="338"/>
      <c r="Q1895" s="339" t="str">
        <f t="shared" si="120"/>
        <v/>
      </c>
      <c r="R1895" s="339" t="b">
        <f t="shared" si="121"/>
        <v>1</v>
      </c>
      <c r="S1895" s="339" t="str">
        <f t="shared" si="122"/>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9"/>
        <v/>
      </c>
      <c r="O1896" s="337" t="s">
        <v>19177</v>
      </c>
      <c r="P1896" s="338"/>
      <c r="Q1896" s="339" t="str">
        <f t="shared" si="120"/>
        <v/>
      </c>
      <c r="R1896" s="339" t="b">
        <f t="shared" si="121"/>
        <v>1</v>
      </c>
      <c r="S1896" s="339" t="str">
        <f t="shared" si="122"/>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9"/>
        <v/>
      </c>
      <c r="O1897" s="337" t="s">
        <v>19177</v>
      </c>
      <c r="P1897" s="338"/>
      <c r="Q1897" s="339" t="str">
        <f t="shared" si="120"/>
        <v/>
      </c>
      <c r="R1897" s="339" t="b">
        <f t="shared" si="121"/>
        <v>1</v>
      </c>
      <c r="S1897" s="339" t="str">
        <f t="shared" si="122"/>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9"/>
        <v/>
      </c>
      <c r="O1898" s="337" t="s">
        <v>19177</v>
      </c>
      <c r="P1898" s="338"/>
      <c r="Q1898" s="339" t="str">
        <f t="shared" si="120"/>
        <v/>
      </c>
      <c r="R1898" s="339" t="b">
        <f t="shared" si="121"/>
        <v>1</v>
      </c>
      <c r="S1898" s="339" t="str">
        <f t="shared" si="122"/>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9"/>
        <v/>
      </c>
      <c r="O1899" s="337" t="s">
        <v>19177</v>
      </c>
      <c r="P1899" s="338"/>
      <c r="Q1899" s="339" t="str">
        <f t="shared" si="120"/>
        <v/>
      </c>
      <c r="R1899" s="339" t="b">
        <f t="shared" si="121"/>
        <v>1</v>
      </c>
      <c r="S1899" s="339" t="str">
        <f t="shared" si="122"/>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9"/>
        <v/>
      </c>
      <c r="O1900" s="337" t="s">
        <v>19177</v>
      </c>
      <c r="P1900" s="338"/>
      <c r="Q1900" s="339" t="str">
        <f t="shared" si="120"/>
        <v/>
      </c>
      <c r="R1900" s="339" t="b">
        <f t="shared" si="121"/>
        <v>1</v>
      </c>
      <c r="S1900" s="339" t="str">
        <f t="shared" si="122"/>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9"/>
        <v/>
      </c>
      <c r="O1901" s="337" t="s">
        <v>19177</v>
      </c>
      <c r="P1901" s="338"/>
      <c r="Q1901" s="339" t="str">
        <f t="shared" si="120"/>
        <v/>
      </c>
      <c r="R1901" s="339" t="b">
        <f t="shared" si="121"/>
        <v>1</v>
      </c>
      <c r="S1901" s="339" t="str">
        <f t="shared" si="122"/>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9"/>
        <v/>
      </c>
      <c r="O1902" s="337" t="s">
        <v>19177</v>
      </c>
      <c r="P1902" s="338"/>
      <c r="Q1902" s="339" t="str">
        <f t="shared" si="120"/>
        <v/>
      </c>
      <c r="R1902" s="339" t="b">
        <f t="shared" si="121"/>
        <v>1</v>
      </c>
      <c r="S1902" s="339" t="str">
        <f t="shared" si="122"/>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9"/>
        <v/>
      </c>
      <c r="O1903" s="337" t="s">
        <v>19177</v>
      </c>
      <c r="P1903" s="338"/>
      <c r="Q1903" s="339" t="str">
        <f t="shared" si="120"/>
        <v/>
      </c>
      <c r="R1903" s="339" t="b">
        <f t="shared" si="121"/>
        <v>1</v>
      </c>
      <c r="S1903" s="339" t="str">
        <f t="shared" si="122"/>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9"/>
        <v/>
      </c>
      <c r="O1904" s="337" t="s">
        <v>19177</v>
      </c>
      <c r="P1904" s="338"/>
      <c r="Q1904" s="339" t="str">
        <f t="shared" si="120"/>
        <v/>
      </c>
      <c r="R1904" s="339" t="b">
        <f t="shared" si="121"/>
        <v>1</v>
      </c>
      <c r="S1904" s="339" t="str">
        <f t="shared" si="122"/>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9"/>
        <v/>
      </c>
      <c r="O1905" s="337" t="s">
        <v>19177</v>
      </c>
      <c r="P1905" s="338"/>
      <c r="Q1905" s="339" t="str">
        <f t="shared" si="120"/>
        <v/>
      </c>
      <c r="R1905" s="339" t="b">
        <f t="shared" si="121"/>
        <v>1</v>
      </c>
      <c r="S1905" s="339" t="str">
        <f t="shared" si="122"/>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9"/>
        <v/>
      </c>
      <c r="O1906" s="337" t="s">
        <v>19177</v>
      </c>
      <c r="P1906" s="338"/>
      <c r="Q1906" s="339" t="str">
        <f t="shared" si="120"/>
        <v/>
      </c>
      <c r="R1906" s="339" t="b">
        <f t="shared" si="121"/>
        <v>1</v>
      </c>
      <c r="S1906" s="339" t="str">
        <f t="shared" si="122"/>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9"/>
        <v/>
      </c>
      <c r="O1907" s="337" t="s">
        <v>19177</v>
      </c>
      <c r="P1907" s="338"/>
      <c r="Q1907" s="339" t="str">
        <f t="shared" si="120"/>
        <v/>
      </c>
      <c r="R1907" s="339" t="b">
        <f t="shared" si="121"/>
        <v>1</v>
      </c>
      <c r="S1907" s="339" t="str">
        <f t="shared" si="122"/>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9"/>
        <v/>
      </c>
      <c r="O1908" s="337" t="s">
        <v>19177</v>
      </c>
      <c r="P1908" s="338"/>
      <c r="Q1908" s="339" t="str">
        <f t="shared" si="120"/>
        <v/>
      </c>
      <c r="R1908" s="339" t="b">
        <f t="shared" si="121"/>
        <v>1</v>
      </c>
      <c r="S1908" s="339" t="str">
        <f t="shared" si="122"/>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9"/>
        <v/>
      </c>
      <c r="O1909" s="337" t="s">
        <v>19177</v>
      </c>
      <c r="P1909" s="338"/>
      <c r="Q1909" s="339" t="str">
        <f t="shared" si="120"/>
        <v/>
      </c>
      <c r="R1909" s="339" t="b">
        <f t="shared" si="121"/>
        <v>1</v>
      </c>
      <c r="S1909" s="339" t="str">
        <f t="shared" si="122"/>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9"/>
        <v/>
      </c>
      <c r="O1910" s="337" t="s">
        <v>19177</v>
      </c>
      <c r="P1910" s="338"/>
      <c r="Q1910" s="339" t="str">
        <f t="shared" si="120"/>
        <v/>
      </c>
      <c r="R1910" s="339" t="b">
        <f t="shared" si="121"/>
        <v>1</v>
      </c>
      <c r="S1910" s="339" t="str">
        <f t="shared" si="122"/>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9"/>
        <v/>
      </c>
      <c r="O1911" s="337" t="s">
        <v>19177</v>
      </c>
      <c r="P1911" s="338"/>
      <c r="Q1911" s="339" t="str">
        <f t="shared" si="120"/>
        <v/>
      </c>
      <c r="R1911" s="339" t="b">
        <f t="shared" si="121"/>
        <v>1</v>
      </c>
      <c r="S1911" s="339" t="str">
        <f t="shared" si="122"/>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9"/>
        <v/>
      </c>
      <c r="O1912" s="337" t="s">
        <v>19177</v>
      </c>
      <c r="P1912" s="338"/>
      <c r="Q1912" s="339" t="str">
        <f t="shared" si="120"/>
        <v/>
      </c>
      <c r="R1912" s="339" t="b">
        <f t="shared" si="121"/>
        <v>1</v>
      </c>
      <c r="S1912" s="339" t="str">
        <f t="shared" si="122"/>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9"/>
        <v/>
      </c>
      <c r="O1913" s="337" t="s">
        <v>19177</v>
      </c>
      <c r="P1913" s="338"/>
      <c r="Q1913" s="339" t="str">
        <f t="shared" si="120"/>
        <v/>
      </c>
      <c r="R1913" s="339" t="b">
        <f t="shared" si="121"/>
        <v>1</v>
      </c>
      <c r="S1913" s="339" t="str">
        <f t="shared" si="122"/>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9"/>
        <v/>
      </c>
      <c r="O1914" s="337" t="s">
        <v>19177</v>
      </c>
      <c r="P1914" s="338"/>
      <c r="Q1914" s="339" t="str">
        <f t="shared" si="120"/>
        <v/>
      </c>
      <c r="R1914" s="339" t="b">
        <f t="shared" si="121"/>
        <v>1</v>
      </c>
      <c r="S1914" s="339" t="str">
        <f t="shared" si="122"/>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9"/>
        <v/>
      </c>
      <c r="O1915" s="337" t="s">
        <v>19177</v>
      </c>
      <c r="P1915" s="338"/>
      <c r="Q1915" s="339" t="str">
        <f t="shared" si="120"/>
        <v/>
      </c>
      <c r="R1915" s="339" t="b">
        <f t="shared" si="121"/>
        <v>1</v>
      </c>
      <c r="S1915" s="339" t="str">
        <f t="shared" si="122"/>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9"/>
        <v/>
      </c>
      <c r="O1916" s="337" t="s">
        <v>19177</v>
      </c>
      <c r="P1916" s="338"/>
      <c r="Q1916" s="339" t="str">
        <f t="shared" si="120"/>
        <v/>
      </c>
      <c r="R1916" s="339" t="b">
        <f t="shared" si="121"/>
        <v>1</v>
      </c>
      <c r="S1916" s="339" t="str">
        <f t="shared" si="122"/>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9"/>
        <v/>
      </c>
      <c r="O1917" s="337" t="s">
        <v>19177</v>
      </c>
      <c r="P1917" s="338"/>
      <c r="Q1917" s="339" t="str">
        <f t="shared" si="120"/>
        <v/>
      </c>
      <c r="R1917" s="339" t="b">
        <f t="shared" si="121"/>
        <v>1</v>
      </c>
      <c r="S1917" s="339" t="str">
        <f t="shared" si="122"/>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9"/>
        <v/>
      </c>
      <c r="O1918" s="337" t="s">
        <v>19177</v>
      </c>
      <c r="P1918" s="338"/>
      <c r="Q1918" s="339" t="str">
        <f t="shared" si="120"/>
        <v/>
      </c>
      <c r="R1918" s="339" t="b">
        <f t="shared" si="121"/>
        <v>1</v>
      </c>
      <c r="S1918" s="339" t="str">
        <f t="shared" si="122"/>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9"/>
        <v/>
      </c>
      <c r="O1919" s="337" t="s">
        <v>19177</v>
      </c>
      <c r="P1919" s="338"/>
      <c r="Q1919" s="339" t="str">
        <f t="shared" si="120"/>
        <v/>
      </c>
      <c r="R1919" s="339" t="b">
        <f t="shared" si="121"/>
        <v>1</v>
      </c>
      <c r="S1919" s="339" t="str">
        <f t="shared" si="122"/>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9"/>
        <v/>
      </c>
      <c r="O1920" s="337" t="s">
        <v>19177</v>
      </c>
      <c r="P1920" s="338"/>
      <c r="Q1920" s="339" t="str">
        <f t="shared" si="120"/>
        <v/>
      </c>
      <c r="R1920" s="339" t="b">
        <f t="shared" si="121"/>
        <v>1</v>
      </c>
      <c r="S1920" s="339" t="str">
        <f t="shared" si="122"/>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9"/>
        <v/>
      </c>
      <c r="O1921" s="337" t="s">
        <v>19177</v>
      </c>
      <c r="P1921" s="338"/>
      <c r="Q1921" s="339" t="str">
        <f t="shared" si="120"/>
        <v/>
      </c>
      <c r="R1921" s="339" t="b">
        <f t="shared" si="121"/>
        <v>1</v>
      </c>
      <c r="S1921" s="339" t="str">
        <f t="shared" si="122"/>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9"/>
        <v/>
      </c>
      <c r="O1922" s="337" t="s">
        <v>19177</v>
      </c>
      <c r="P1922" s="338"/>
      <c r="Q1922" s="339" t="str">
        <f t="shared" si="120"/>
        <v/>
      </c>
      <c r="R1922" s="339" t="b">
        <f t="shared" si="121"/>
        <v>1</v>
      </c>
      <c r="S1922" s="339" t="str">
        <f t="shared" si="122"/>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9"/>
        <v/>
      </c>
      <c r="O1923" s="337" t="s">
        <v>19177</v>
      </c>
      <c r="P1923" s="338"/>
      <c r="Q1923" s="339" t="str">
        <f t="shared" si="120"/>
        <v/>
      </c>
      <c r="R1923" s="339" t="b">
        <f t="shared" si="121"/>
        <v>1</v>
      </c>
      <c r="S1923" s="339" t="str">
        <f t="shared" si="122"/>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9"/>
        <v/>
      </c>
      <c r="O1924" s="337" t="s">
        <v>19177</v>
      </c>
      <c r="P1924" s="338"/>
      <c r="Q1924" s="339" t="str">
        <f t="shared" si="120"/>
        <v/>
      </c>
      <c r="R1924" s="339" t="b">
        <f t="shared" si="121"/>
        <v>1</v>
      </c>
      <c r="S1924" s="339" t="str">
        <f t="shared" si="122"/>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3">IF(A1925="","",IF(ISERROR(MATCH($F1925,CL,0)),"Unknown",INDIRECT("'C'!$A$"&amp;MATCH($F1925,CL,0)+1)))</f>
        <v/>
      </c>
      <c r="O1925" s="337" t="s">
        <v>19177</v>
      </c>
      <c r="P1925" s="338"/>
      <c r="Q1925" s="339" t="str">
        <f t="shared" ref="Q1925:Q1988" si="124">A1925&amp;B1925</f>
        <v/>
      </c>
      <c r="R1925" s="339" t="b">
        <f t="shared" ref="R1925:R1988" si="125">OR(ISBLANK(B1925),ISBLANK(C1925))</f>
        <v>1</v>
      </c>
      <c r="S1925" s="339" t="str">
        <f t="shared" ref="S1925:S1988" si="126">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3"/>
        <v/>
      </c>
      <c r="O1926" s="337" t="s">
        <v>19177</v>
      </c>
      <c r="P1926" s="338"/>
      <c r="Q1926" s="339" t="str">
        <f t="shared" si="124"/>
        <v/>
      </c>
      <c r="R1926" s="339" t="b">
        <f t="shared" si="125"/>
        <v>1</v>
      </c>
      <c r="S1926" s="339" t="str">
        <f t="shared" si="126"/>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3"/>
        <v/>
      </c>
      <c r="O1927" s="337" t="s">
        <v>19177</v>
      </c>
      <c r="P1927" s="338"/>
      <c r="Q1927" s="339" t="str">
        <f t="shared" si="124"/>
        <v/>
      </c>
      <c r="R1927" s="339" t="b">
        <f t="shared" si="125"/>
        <v>1</v>
      </c>
      <c r="S1927" s="339" t="str">
        <f t="shared" si="126"/>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3"/>
        <v/>
      </c>
      <c r="O1928" s="337" t="s">
        <v>19177</v>
      </c>
      <c r="P1928" s="338"/>
      <c r="Q1928" s="339" t="str">
        <f t="shared" si="124"/>
        <v/>
      </c>
      <c r="R1928" s="339" t="b">
        <f t="shared" si="125"/>
        <v>1</v>
      </c>
      <c r="S1928" s="339" t="str">
        <f t="shared" si="126"/>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3"/>
        <v/>
      </c>
      <c r="O1929" s="337" t="s">
        <v>19177</v>
      </c>
      <c r="P1929" s="338"/>
      <c r="Q1929" s="339" t="str">
        <f t="shared" si="124"/>
        <v/>
      </c>
      <c r="R1929" s="339" t="b">
        <f t="shared" si="125"/>
        <v>1</v>
      </c>
      <c r="S1929" s="339" t="str">
        <f t="shared" si="126"/>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3"/>
        <v/>
      </c>
      <c r="O1930" s="337" t="s">
        <v>19177</v>
      </c>
      <c r="P1930" s="338"/>
      <c r="Q1930" s="339" t="str">
        <f t="shared" si="124"/>
        <v/>
      </c>
      <c r="R1930" s="339" t="b">
        <f t="shared" si="125"/>
        <v>1</v>
      </c>
      <c r="S1930" s="339" t="str">
        <f t="shared" si="126"/>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3"/>
        <v/>
      </c>
      <c r="O1931" s="337" t="s">
        <v>19177</v>
      </c>
      <c r="P1931" s="338"/>
      <c r="Q1931" s="339" t="str">
        <f t="shared" si="124"/>
        <v/>
      </c>
      <c r="R1931" s="339" t="b">
        <f t="shared" si="125"/>
        <v>1</v>
      </c>
      <c r="S1931" s="339" t="str">
        <f t="shared" si="126"/>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3"/>
        <v/>
      </c>
      <c r="O1932" s="337" t="s">
        <v>19177</v>
      </c>
      <c r="P1932" s="338"/>
      <c r="Q1932" s="339" t="str">
        <f t="shared" si="124"/>
        <v/>
      </c>
      <c r="R1932" s="339" t="b">
        <f t="shared" si="125"/>
        <v>1</v>
      </c>
      <c r="S1932" s="339" t="str">
        <f t="shared" si="126"/>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3"/>
        <v/>
      </c>
      <c r="O1933" s="337" t="s">
        <v>19177</v>
      </c>
      <c r="P1933" s="338"/>
      <c r="Q1933" s="339" t="str">
        <f t="shared" si="124"/>
        <v/>
      </c>
      <c r="R1933" s="339" t="b">
        <f t="shared" si="125"/>
        <v>1</v>
      </c>
      <c r="S1933" s="339" t="str">
        <f t="shared" si="126"/>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3"/>
        <v/>
      </c>
      <c r="O1934" s="337" t="s">
        <v>19177</v>
      </c>
      <c r="P1934" s="338"/>
      <c r="Q1934" s="339" t="str">
        <f t="shared" si="124"/>
        <v/>
      </c>
      <c r="R1934" s="339" t="b">
        <f t="shared" si="125"/>
        <v>1</v>
      </c>
      <c r="S1934" s="339" t="str">
        <f t="shared" si="126"/>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3"/>
        <v/>
      </c>
      <c r="O1935" s="337" t="s">
        <v>19177</v>
      </c>
      <c r="P1935" s="338"/>
      <c r="Q1935" s="339" t="str">
        <f t="shared" si="124"/>
        <v/>
      </c>
      <c r="R1935" s="339" t="b">
        <f t="shared" si="125"/>
        <v>1</v>
      </c>
      <c r="S1935" s="339" t="str">
        <f t="shared" si="126"/>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3"/>
        <v/>
      </c>
      <c r="O1936" s="337" t="s">
        <v>19177</v>
      </c>
      <c r="P1936" s="338"/>
      <c r="Q1936" s="339" t="str">
        <f t="shared" si="124"/>
        <v/>
      </c>
      <c r="R1936" s="339" t="b">
        <f t="shared" si="125"/>
        <v>1</v>
      </c>
      <c r="S1936" s="339" t="str">
        <f t="shared" si="126"/>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3"/>
        <v/>
      </c>
      <c r="O1937" s="337" t="s">
        <v>19177</v>
      </c>
      <c r="P1937" s="338"/>
      <c r="Q1937" s="339" t="str">
        <f t="shared" si="124"/>
        <v/>
      </c>
      <c r="R1937" s="339" t="b">
        <f t="shared" si="125"/>
        <v>1</v>
      </c>
      <c r="S1937" s="339" t="str">
        <f t="shared" si="126"/>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3"/>
        <v/>
      </c>
      <c r="O1938" s="337" t="s">
        <v>19177</v>
      </c>
      <c r="P1938" s="338"/>
      <c r="Q1938" s="339" t="str">
        <f t="shared" si="124"/>
        <v/>
      </c>
      <c r="R1938" s="339" t="b">
        <f t="shared" si="125"/>
        <v>1</v>
      </c>
      <c r="S1938" s="339" t="str">
        <f t="shared" si="126"/>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3"/>
        <v/>
      </c>
      <c r="O1939" s="337" t="s">
        <v>19177</v>
      </c>
      <c r="P1939" s="338"/>
      <c r="Q1939" s="339" t="str">
        <f t="shared" si="124"/>
        <v/>
      </c>
      <c r="R1939" s="339" t="b">
        <f t="shared" si="125"/>
        <v>1</v>
      </c>
      <c r="S1939" s="339" t="str">
        <f t="shared" si="126"/>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3"/>
        <v/>
      </c>
      <c r="O1940" s="337" t="s">
        <v>19177</v>
      </c>
      <c r="P1940" s="338"/>
      <c r="Q1940" s="339" t="str">
        <f t="shared" si="124"/>
        <v/>
      </c>
      <c r="R1940" s="339" t="b">
        <f t="shared" si="125"/>
        <v>1</v>
      </c>
      <c r="S1940" s="339" t="str">
        <f t="shared" si="126"/>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3"/>
        <v/>
      </c>
      <c r="O1941" s="337" t="s">
        <v>19177</v>
      </c>
      <c r="P1941" s="338"/>
      <c r="Q1941" s="339" t="str">
        <f t="shared" si="124"/>
        <v/>
      </c>
      <c r="R1941" s="339" t="b">
        <f t="shared" si="125"/>
        <v>1</v>
      </c>
      <c r="S1941" s="339" t="str">
        <f t="shared" si="126"/>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3"/>
        <v/>
      </c>
      <c r="O1942" s="337" t="s">
        <v>19177</v>
      </c>
      <c r="P1942" s="338"/>
      <c r="Q1942" s="339" t="str">
        <f t="shared" si="124"/>
        <v/>
      </c>
      <c r="R1942" s="339" t="b">
        <f t="shared" si="125"/>
        <v>1</v>
      </c>
      <c r="S1942" s="339" t="str">
        <f t="shared" si="126"/>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3"/>
        <v/>
      </c>
      <c r="O1943" s="337" t="s">
        <v>19177</v>
      </c>
      <c r="P1943" s="338"/>
      <c r="Q1943" s="339" t="str">
        <f t="shared" si="124"/>
        <v/>
      </c>
      <c r="R1943" s="339" t="b">
        <f t="shared" si="125"/>
        <v>1</v>
      </c>
      <c r="S1943" s="339" t="str">
        <f t="shared" si="126"/>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3"/>
        <v/>
      </c>
      <c r="O1944" s="337" t="s">
        <v>19177</v>
      </c>
      <c r="P1944" s="338"/>
      <c r="Q1944" s="339" t="str">
        <f t="shared" si="124"/>
        <v/>
      </c>
      <c r="R1944" s="339" t="b">
        <f t="shared" si="125"/>
        <v>1</v>
      </c>
      <c r="S1944" s="339" t="str">
        <f t="shared" si="126"/>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3"/>
        <v/>
      </c>
      <c r="O1945" s="337" t="s">
        <v>19177</v>
      </c>
      <c r="P1945" s="338"/>
      <c r="Q1945" s="339" t="str">
        <f t="shared" si="124"/>
        <v/>
      </c>
      <c r="R1945" s="339" t="b">
        <f t="shared" si="125"/>
        <v>1</v>
      </c>
      <c r="S1945" s="339" t="str">
        <f t="shared" si="126"/>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3"/>
        <v/>
      </c>
      <c r="O1946" s="337" t="s">
        <v>19177</v>
      </c>
      <c r="P1946" s="338"/>
      <c r="Q1946" s="339" t="str">
        <f t="shared" si="124"/>
        <v/>
      </c>
      <c r="R1946" s="339" t="b">
        <f t="shared" si="125"/>
        <v>1</v>
      </c>
      <c r="S1946" s="339" t="str">
        <f t="shared" si="126"/>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3"/>
        <v/>
      </c>
      <c r="O1947" s="337" t="s">
        <v>19177</v>
      </c>
      <c r="P1947" s="338"/>
      <c r="Q1947" s="339" t="str">
        <f t="shared" si="124"/>
        <v/>
      </c>
      <c r="R1947" s="339" t="b">
        <f t="shared" si="125"/>
        <v>1</v>
      </c>
      <c r="S1947" s="339" t="str">
        <f t="shared" si="126"/>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3"/>
        <v/>
      </c>
      <c r="O1948" s="337" t="s">
        <v>19177</v>
      </c>
      <c r="P1948" s="338"/>
      <c r="Q1948" s="339" t="str">
        <f t="shared" si="124"/>
        <v/>
      </c>
      <c r="R1948" s="339" t="b">
        <f t="shared" si="125"/>
        <v>1</v>
      </c>
      <c r="S1948" s="339" t="str">
        <f t="shared" si="126"/>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3"/>
        <v/>
      </c>
      <c r="O1949" s="337" t="s">
        <v>19177</v>
      </c>
      <c r="P1949" s="338"/>
      <c r="Q1949" s="339" t="str">
        <f t="shared" si="124"/>
        <v/>
      </c>
      <c r="R1949" s="339" t="b">
        <f t="shared" si="125"/>
        <v>1</v>
      </c>
      <c r="S1949" s="339" t="str">
        <f t="shared" si="126"/>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3"/>
        <v/>
      </c>
      <c r="O1950" s="337" t="s">
        <v>19177</v>
      </c>
      <c r="P1950" s="338"/>
      <c r="Q1950" s="339" t="str">
        <f t="shared" si="124"/>
        <v/>
      </c>
      <c r="R1950" s="339" t="b">
        <f t="shared" si="125"/>
        <v>1</v>
      </c>
      <c r="S1950" s="339" t="str">
        <f t="shared" si="126"/>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3"/>
        <v/>
      </c>
      <c r="O1951" s="337" t="s">
        <v>19177</v>
      </c>
      <c r="P1951" s="338"/>
      <c r="Q1951" s="339" t="str">
        <f t="shared" si="124"/>
        <v/>
      </c>
      <c r="R1951" s="339" t="b">
        <f t="shared" si="125"/>
        <v>1</v>
      </c>
      <c r="S1951" s="339" t="str">
        <f t="shared" si="126"/>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3"/>
        <v/>
      </c>
      <c r="O1952" s="337" t="s">
        <v>19177</v>
      </c>
      <c r="P1952" s="338"/>
      <c r="Q1952" s="339" t="str">
        <f t="shared" si="124"/>
        <v/>
      </c>
      <c r="R1952" s="339" t="b">
        <f t="shared" si="125"/>
        <v>1</v>
      </c>
      <c r="S1952" s="339" t="str">
        <f t="shared" si="126"/>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3"/>
        <v/>
      </c>
      <c r="O1953" s="337" t="s">
        <v>19177</v>
      </c>
      <c r="P1953" s="338"/>
      <c r="Q1953" s="339" t="str">
        <f t="shared" si="124"/>
        <v/>
      </c>
      <c r="R1953" s="339" t="b">
        <f t="shared" si="125"/>
        <v>1</v>
      </c>
      <c r="S1953" s="339" t="str">
        <f t="shared" si="126"/>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3"/>
        <v/>
      </c>
      <c r="O1954" s="337" t="s">
        <v>19177</v>
      </c>
      <c r="P1954" s="338"/>
      <c r="Q1954" s="339" t="str">
        <f t="shared" si="124"/>
        <v/>
      </c>
      <c r="R1954" s="339" t="b">
        <f t="shared" si="125"/>
        <v>1</v>
      </c>
      <c r="S1954" s="339" t="str">
        <f t="shared" si="126"/>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3"/>
        <v/>
      </c>
      <c r="O1955" s="337" t="s">
        <v>19177</v>
      </c>
      <c r="P1955" s="338"/>
      <c r="Q1955" s="339" t="str">
        <f t="shared" si="124"/>
        <v/>
      </c>
      <c r="R1955" s="339" t="b">
        <f t="shared" si="125"/>
        <v>1</v>
      </c>
      <c r="S1955" s="339" t="str">
        <f t="shared" si="126"/>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3"/>
        <v/>
      </c>
      <c r="O1956" s="337" t="s">
        <v>19177</v>
      </c>
      <c r="P1956" s="338"/>
      <c r="Q1956" s="339" t="str">
        <f t="shared" si="124"/>
        <v/>
      </c>
      <c r="R1956" s="339" t="b">
        <f t="shared" si="125"/>
        <v>1</v>
      </c>
      <c r="S1956" s="339" t="str">
        <f t="shared" si="126"/>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3"/>
        <v/>
      </c>
      <c r="O1957" s="337" t="s">
        <v>19177</v>
      </c>
      <c r="P1957" s="338"/>
      <c r="Q1957" s="339" t="str">
        <f t="shared" si="124"/>
        <v/>
      </c>
      <c r="R1957" s="339" t="b">
        <f t="shared" si="125"/>
        <v>1</v>
      </c>
      <c r="S1957" s="339" t="str">
        <f t="shared" si="126"/>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3"/>
        <v/>
      </c>
      <c r="O1958" s="337" t="s">
        <v>19177</v>
      </c>
      <c r="P1958" s="338"/>
      <c r="Q1958" s="339" t="str">
        <f t="shared" si="124"/>
        <v/>
      </c>
      <c r="R1958" s="339" t="b">
        <f t="shared" si="125"/>
        <v>1</v>
      </c>
      <c r="S1958" s="339" t="str">
        <f t="shared" si="126"/>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3"/>
        <v/>
      </c>
      <c r="O1959" s="337" t="s">
        <v>19177</v>
      </c>
      <c r="P1959" s="338"/>
      <c r="Q1959" s="339" t="str">
        <f t="shared" si="124"/>
        <v/>
      </c>
      <c r="R1959" s="339" t="b">
        <f t="shared" si="125"/>
        <v>1</v>
      </c>
      <c r="S1959" s="339" t="str">
        <f t="shared" si="126"/>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3"/>
        <v/>
      </c>
      <c r="O1960" s="337" t="s">
        <v>19177</v>
      </c>
      <c r="P1960" s="338"/>
      <c r="Q1960" s="339" t="str">
        <f t="shared" si="124"/>
        <v/>
      </c>
      <c r="R1960" s="339" t="b">
        <f t="shared" si="125"/>
        <v>1</v>
      </c>
      <c r="S1960" s="339" t="str">
        <f t="shared" si="126"/>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3"/>
        <v/>
      </c>
      <c r="O1961" s="337" t="s">
        <v>19177</v>
      </c>
      <c r="P1961" s="338"/>
      <c r="Q1961" s="339" t="str">
        <f t="shared" si="124"/>
        <v/>
      </c>
      <c r="R1961" s="339" t="b">
        <f t="shared" si="125"/>
        <v>1</v>
      </c>
      <c r="S1961" s="339" t="str">
        <f t="shared" si="126"/>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3"/>
        <v/>
      </c>
      <c r="O1962" s="337" t="s">
        <v>19177</v>
      </c>
      <c r="P1962" s="338"/>
      <c r="Q1962" s="339" t="str">
        <f t="shared" si="124"/>
        <v/>
      </c>
      <c r="R1962" s="339" t="b">
        <f t="shared" si="125"/>
        <v>1</v>
      </c>
      <c r="S1962" s="339" t="str">
        <f t="shared" si="126"/>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3"/>
        <v/>
      </c>
      <c r="O1963" s="337" t="s">
        <v>19177</v>
      </c>
      <c r="P1963" s="338"/>
      <c r="Q1963" s="339" t="str">
        <f t="shared" si="124"/>
        <v/>
      </c>
      <c r="R1963" s="339" t="b">
        <f t="shared" si="125"/>
        <v>1</v>
      </c>
      <c r="S1963" s="339" t="str">
        <f t="shared" si="126"/>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3"/>
        <v/>
      </c>
      <c r="O1964" s="337" t="s">
        <v>19177</v>
      </c>
      <c r="P1964" s="338"/>
      <c r="Q1964" s="339" t="str">
        <f t="shared" si="124"/>
        <v/>
      </c>
      <c r="R1964" s="339" t="b">
        <f t="shared" si="125"/>
        <v>1</v>
      </c>
      <c r="S1964" s="339" t="str">
        <f t="shared" si="126"/>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3"/>
        <v/>
      </c>
      <c r="O1965" s="337" t="s">
        <v>19177</v>
      </c>
      <c r="P1965" s="338"/>
      <c r="Q1965" s="339" t="str">
        <f t="shared" si="124"/>
        <v/>
      </c>
      <c r="R1965" s="339" t="b">
        <f t="shared" si="125"/>
        <v>1</v>
      </c>
      <c r="S1965" s="339" t="str">
        <f t="shared" si="126"/>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3"/>
        <v/>
      </c>
      <c r="O1966" s="337" t="s">
        <v>19177</v>
      </c>
      <c r="P1966" s="338"/>
      <c r="Q1966" s="339" t="str">
        <f t="shared" si="124"/>
        <v/>
      </c>
      <c r="R1966" s="339" t="b">
        <f t="shared" si="125"/>
        <v>1</v>
      </c>
      <c r="S1966" s="339" t="str">
        <f t="shared" si="126"/>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3"/>
        <v/>
      </c>
      <c r="O1967" s="337" t="s">
        <v>19177</v>
      </c>
      <c r="P1967" s="338"/>
      <c r="Q1967" s="339" t="str">
        <f t="shared" si="124"/>
        <v/>
      </c>
      <c r="R1967" s="339" t="b">
        <f t="shared" si="125"/>
        <v>1</v>
      </c>
      <c r="S1967" s="339" t="str">
        <f t="shared" si="126"/>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3"/>
        <v/>
      </c>
      <c r="O1968" s="337" t="s">
        <v>19177</v>
      </c>
      <c r="P1968" s="338"/>
      <c r="Q1968" s="339" t="str">
        <f t="shared" si="124"/>
        <v/>
      </c>
      <c r="R1968" s="339" t="b">
        <f t="shared" si="125"/>
        <v>1</v>
      </c>
      <c r="S1968" s="339" t="str">
        <f t="shared" si="126"/>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3"/>
        <v/>
      </c>
      <c r="O1969" s="337" t="s">
        <v>19177</v>
      </c>
      <c r="P1969" s="338"/>
      <c r="Q1969" s="339" t="str">
        <f t="shared" si="124"/>
        <v/>
      </c>
      <c r="R1969" s="339" t="b">
        <f t="shared" si="125"/>
        <v>1</v>
      </c>
      <c r="S1969" s="339" t="str">
        <f t="shared" si="126"/>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3"/>
        <v/>
      </c>
      <c r="O1970" s="337" t="s">
        <v>19177</v>
      </c>
      <c r="P1970" s="338"/>
      <c r="Q1970" s="339" t="str">
        <f t="shared" si="124"/>
        <v/>
      </c>
      <c r="R1970" s="339" t="b">
        <f t="shared" si="125"/>
        <v>1</v>
      </c>
      <c r="S1970" s="339" t="str">
        <f t="shared" si="126"/>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3"/>
        <v/>
      </c>
      <c r="O1971" s="337" t="s">
        <v>19177</v>
      </c>
      <c r="P1971" s="338"/>
      <c r="Q1971" s="339" t="str">
        <f t="shared" si="124"/>
        <v/>
      </c>
      <c r="R1971" s="339" t="b">
        <f t="shared" si="125"/>
        <v>1</v>
      </c>
      <c r="S1971" s="339" t="str">
        <f t="shared" si="126"/>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3"/>
        <v/>
      </c>
      <c r="O1972" s="337" t="s">
        <v>19177</v>
      </c>
      <c r="P1972" s="338"/>
      <c r="Q1972" s="339" t="str">
        <f t="shared" si="124"/>
        <v/>
      </c>
      <c r="R1972" s="339" t="b">
        <f t="shared" si="125"/>
        <v>1</v>
      </c>
      <c r="S1972" s="339" t="str">
        <f t="shared" si="126"/>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3"/>
        <v/>
      </c>
      <c r="O1973" s="337" t="s">
        <v>19177</v>
      </c>
      <c r="P1973" s="338"/>
      <c r="Q1973" s="339" t="str">
        <f t="shared" si="124"/>
        <v/>
      </c>
      <c r="R1973" s="339" t="b">
        <f t="shared" si="125"/>
        <v>1</v>
      </c>
      <c r="S1973" s="339" t="str">
        <f t="shared" si="126"/>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3"/>
        <v/>
      </c>
      <c r="O1974" s="337" t="s">
        <v>19177</v>
      </c>
      <c r="P1974" s="338"/>
      <c r="Q1974" s="339" t="str">
        <f t="shared" si="124"/>
        <v/>
      </c>
      <c r="R1974" s="339" t="b">
        <f t="shared" si="125"/>
        <v>1</v>
      </c>
      <c r="S1974" s="339" t="str">
        <f t="shared" si="126"/>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3"/>
        <v/>
      </c>
      <c r="O1975" s="337" t="s">
        <v>19177</v>
      </c>
      <c r="P1975" s="338"/>
      <c r="Q1975" s="339" t="str">
        <f t="shared" si="124"/>
        <v/>
      </c>
      <c r="R1975" s="339" t="b">
        <f t="shared" si="125"/>
        <v>1</v>
      </c>
      <c r="S1975" s="339" t="str">
        <f t="shared" si="126"/>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3"/>
        <v/>
      </c>
      <c r="O1976" s="337" t="s">
        <v>19177</v>
      </c>
      <c r="P1976" s="338"/>
      <c r="Q1976" s="339" t="str">
        <f t="shared" si="124"/>
        <v/>
      </c>
      <c r="R1976" s="339" t="b">
        <f t="shared" si="125"/>
        <v>1</v>
      </c>
      <c r="S1976" s="339" t="str">
        <f t="shared" si="126"/>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3"/>
        <v/>
      </c>
      <c r="O1977" s="337" t="s">
        <v>19177</v>
      </c>
      <c r="P1977" s="338"/>
      <c r="Q1977" s="339" t="str">
        <f t="shared" si="124"/>
        <v/>
      </c>
      <c r="R1977" s="339" t="b">
        <f t="shared" si="125"/>
        <v>1</v>
      </c>
      <c r="S1977" s="339" t="str">
        <f t="shared" si="126"/>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3"/>
        <v/>
      </c>
      <c r="O1978" s="337" t="s">
        <v>19177</v>
      </c>
      <c r="P1978" s="338"/>
      <c r="Q1978" s="339" t="str">
        <f t="shared" si="124"/>
        <v/>
      </c>
      <c r="R1978" s="339" t="b">
        <f t="shared" si="125"/>
        <v>1</v>
      </c>
      <c r="S1978" s="339" t="str">
        <f t="shared" si="126"/>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3"/>
        <v/>
      </c>
      <c r="O1979" s="337" t="s">
        <v>19177</v>
      </c>
      <c r="P1979" s="338"/>
      <c r="Q1979" s="339" t="str">
        <f t="shared" si="124"/>
        <v/>
      </c>
      <c r="R1979" s="339" t="b">
        <f t="shared" si="125"/>
        <v>1</v>
      </c>
      <c r="S1979" s="339" t="str">
        <f t="shared" si="126"/>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3"/>
        <v/>
      </c>
      <c r="O1980" s="337" t="s">
        <v>19177</v>
      </c>
      <c r="P1980" s="338"/>
      <c r="Q1980" s="339" t="str">
        <f t="shared" si="124"/>
        <v/>
      </c>
      <c r="R1980" s="339" t="b">
        <f t="shared" si="125"/>
        <v>1</v>
      </c>
      <c r="S1980" s="339" t="str">
        <f t="shared" si="126"/>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3"/>
        <v/>
      </c>
      <c r="O1981" s="337" t="s">
        <v>19177</v>
      </c>
      <c r="P1981" s="338"/>
      <c r="Q1981" s="339" t="str">
        <f t="shared" si="124"/>
        <v/>
      </c>
      <c r="R1981" s="339" t="b">
        <f t="shared" si="125"/>
        <v>1</v>
      </c>
      <c r="S1981" s="339" t="str">
        <f t="shared" si="126"/>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3"/>
        <v/>
      </c>
      <c r="O1982" s="337" t="s">
        <v>19177</v>
      </c>
      <c r="P1982" s="338"/>
      <c r="Q1982" s="339" t="str">
        <f t="shared" si="124"/>
        <v/>
      </c>
      <c r="R1982" s="339" t="b">
        <f t="shared" si="125"/>
        <v>1</v>
      </c>
      <c r="S1982" s="339" t="str">
        <f t="shared" si="126"/>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3"/>
        <v/>
      </c>
      <c r="O1983" s="337" t="s">
        <v>19177</v>
      </c>
      <c r="P1983" s="338"/>
      <c r="Q1983" s="339" t="str">
        <f t="shared" si="124"/>
        <v/>
      </c>
      <c r="R1983" s="339" t="b">
        <f t="shared" si="125"/>
        <v>1</v>
      </c>
      <c r="S1983" s="339" t="str">
        <f t="shared" si="126"/>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3"/>
        <v/>
      </c>
      <c r="O1984" s="337" t="s">
        <v>19177</v>
      </c>
      <c r="P1984" s="338"/>
      <c r="Q1984" s="339" t="str">
        <f t="shared" si="124"/>
        <v/>
      </c>
      <c r="R1984" s="339" t="b">
        <f t="shared" si="125"/>
        <v>1</v>
      </c>
      <c r="S1984" s="339" t="str">
        <f t="shared" si="126"/>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3"/>
        <v/>
      </c>
      <c r="O1985" s="337" t="s">
        <v>19177</v>
      </c>
      <c r="P1985" s="338"/>
      <c r="Q1985" s="339" t="str">
        <f t="shared" si="124"/>
        <v/>
      </c>
      <c r="R1985" s="339" t="b">
        <f t="shared" si="125"/>
        <v>1</v>
      </c>
      <c r="S1985" s="339" t="str">
        <f t="shared" si="126"/>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3"/>
        <v/>
      </c>
      <c r="O1986" s="337" t="s">
        <v>19177</v>
      </c>
      <c r="P1986" s="338"/>
      <c r="Q1986" s="339" t="str">
        <f t="shared" si="124"/>
        <v/>
      </c>
      <c r="R1986" s="339" t="b">
        <f t="shared" si="125"/>
        <v>1</v>
      </c>
      <c r="S1986" s="339" t="str">
        <f t="shared" si="126"/>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3"/>
        <v/>
      </c>
      <c r="O1987" s="337" t="s">
        <v>19177</v>
      </c>
      <c r="P1987" s="338"/>
      <c r="Q1987" s="339" t="str">
        <f t="shared" si="124"/>
        <v/>
      </c>
      <c r="R1987" s="339" t="b">
        <f t="shared" si="125"/>
        <v>1</v>
      </c>
      <c r="S1987" s="339" t="str">
        <f t="shared" si="126"/>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3"/>
        <v/>
      </c>
      <c r="O1988" s="337" t="s">
        <v>19177</v>
      </c>
      <c r="P1988" s="338"/>
      <c r="Q1988" s="339" t="str">
        <f t="shared" si="124"/>
        <v/>
      </c>
      <c r="R1988" s="339" t="b">
        <f t="shared" si="125"/>
        <v>1</v>
      </c>
      <c r="S1988" s="339" t="str">
        <f t="shared" si="126"/>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7">IF(A1989="","",IF(ISERROR(MATCH($F1989,CL,0)),"Unknown",INDIRECT("'C'!$A$"&amp;MATCH($F1989,CL,0)+1)))</f>
        <v/>
      </c>
      <c r="O1989" s="337" t="s">
        <v>19177</v>
      </c>
      <c r="P1989" s="338"/>
      <c r="Q1989" s="339" t="str">
        <f t="shared" ref="Q1989:Q2052" si="128">A1989&amp;B1989</f>
        <v/>
      </c>
      <c r="R1989" s="339" t="b">
        <f t="shared" ref="R1989:R2052" si="129">OR(ISBLANK(B1989),ISBLANK(C1989))</f>
        <v>1</v>
      </c>
      <c r="S1989" s="339" t="str">
        <f t="shared" ref="S1989:S2052" si="130">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7"/>
        <v/>
      </c>
      <c r="O1990" s="337" t="s">
        <v>19177</v>
      </c>
      <c r="P1990" s="338"/>
      <c r="Q1990" s="339" t="str">
        <f t="shared" si="128"/>
        <v/>
      </c>
      <c r="R1990" s="339" t="b">
        <f t="shared" si="129"/>
        <v>1</v>
      </c>
      <c r="S1990" s="339" t="str">
        <f t="shared" si="130"/>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7"/>
        <v/>
      </c>
      <c r="O1991" s="337" t="s">
        <v>19177</v>
      </c>
      <c r="P1991" s="338"/>
      <c r="Q1991" s="339" t="str">
        <f t="shared" si="128"/>
        <v/>
      </c>
      <c r="R1991" s="339" t="b">
        <f t="shared" si="129"/>
        <v>1</v>
      </c>
      <c r="S1991" s="339" t="str">
        <f t="shared" si="130"/>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7"/>
        <v/>
      </c>
      <c r="O1992" s="337" t="s">
        <v>19177</v>
      </c>
      <c r="P1992" s="338"/>
      <c r="Q1992" s="339" t="str">
        <f t="shared" si="128"/>
        <v/>
      </c>
      <c r="R1992" s="339" t="b">
        <f t="shared" si="129"/>
        <v>1</v>
      </c>
      <c r="S1992" s="339" t="str">
        <f t="shared" si="130"/>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7"/>
        <v/>
      </c>
      <c r="O1993" s="337" t="s">
        <v>19177</v>
      </c>
      <c r="P1993" s="338"/>
      <c r="Q1993" s="339" t="str">
        <f t="shared" si="128"/>
        <v/>
      </c>
      <c r="R1993" s="339" t="b">
        <f t="shared" si="129"/>
        <v>1</v>
      </c>
      <c r="S1993" s="339" t="str">
        <f t="shared" si="130"/>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7"/>
        <v/>
      </c>
      <c r="O1994" s="337" t="s">
        <v>19177</v>
      </c>
      <c r="P1994" s="338"/>
      <c r="Q1994" s="339" t="str">
        <f t="shared" si="128"/>
        <v/>
      </c>
      <c r="R1994" s="339" t="b">
        <f t="shared" si="129"/>
        <v>1</v>
      </c>
      <c r="S1994" s="339" t="str">
        <f t="shared" si="130"/>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7"/>
        <v/>
      </c>
      <c r="O1995" s="337" t="s">
        <v>19177</v>
      </c>
      <c r="P1995" s="338"/>
      <c r="Q1995" s="339" t="str">
        <f t="shared" si="128"/>
        <v/>
      </c>
      <c r="R1995" s="339" t="b">
        <f t="shared" si="129"/>
        <v>1</v>
      </c>
      <c r="S1995" s="339" t="str">
        <f t="shared" si="130"/>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7"/>
        <v/>
      </c>
      <c r="O1996" s="337" t="s">
        <v>19177</v>
      </c>
      <c r="P1996" s="338"/>
      <c r="Q1996" s="339" t="str">
        <f t="shared" si="128"/>
        <v/>
      </c>
      <c r="R1996" s="339" t="b">
        <f t="shared" si="129"/>
        <v>1</v>
      </c>
      <c r="S1996" s="339" t="str">
        <f t="shared" si="130"/>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7"/>
        <v/>
      </c>
      <c r="O1997" s="337" t="s">
        <v>19177</v>
      </c>
      <c r="P1997" s="338"/>
      <c r="Q1997" s="339" t="str">
        <f t="shared" si="128"/>
        <v/>
      </c>
      <c r="R1997" s="339" t="b">
        <f t="shared" si="129"/>
        <v>1</v>
      </c>
      <c r="S1997" s="339" t="str">
        <f t="shared" si="130"/>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7"/>
        <v/>
      </c>
      <c r="O1998" s="337" t="s">
        <v>19177</v>
      </c>
      <c r="P1998" s="338"/>
      <c r="Q1998" s="339" t="str">
        <f t="shared" si="128"/>
        <v/>
      </c>
      <c r="R1998" s="339" t="b">
        <f t="shared" si="129"/>
        <v>1</v>
      </c>
      <c r="S1998" s="339" t="str">
        <f t="shared" si="130"/>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7"/>
        <v/>
      </c>
      <c r="O1999" s="337" t="s">
        <v>19177</v>
      </c>
      <c r="P1999" s="338"/>
      <c r="Q1999" s="339" t="str">
        <f t="shared" si="128"/>
        <v/>
      </c>
      <c r="R1999" s="339" t="b">
        <f t="shared" si="129"/>
        <v>1</v>
      </c>
      <c r="S1999" s="339" t="str">
        <f t="shared" si="130"/>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7"/>
        <v/>
      </c>
      <c r="O2000" s="337" t="s">
        <v>19177</v>
      </c>
      <c r="P2000" s="338"/>
      <c r="Q2000" s="339" t="str">
        <f t="shared" si="128"/>
        <v/>
      </c>
      <c r="R2000" s="339" t="b">
        <f t="shared" si="129"/>
        <v>1</v>
      </c>
      <c r="S2000" s="339" t="str">
        <f t="shared" si="130"/>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7"/>
        <v/>
      </c>
      <c r="O2001" s="337" t="s">
        <v>19177</v>
      </c>
      <c r="P2001" s="338"/>
      <c r="Q2001" s="339" t="str">
        <f t="shared" si="128"/>
        <v/>
      </c>
      <c r="R2001" s="339" t="b">
        <f t="shared" si="129"/>
        <v>1</v>
      </c>
      <c r="S2001" s="339" t="str">
        <f t="shared" si="130"/>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7"/>
        <v/>
      </c>
      <c r="O2002" s="337" t="s">
        <v>19177</v>
      </c>
      <c r="P2002" s="338"/>
      <c r="Q2002" s="339" t="str">
        <f t="shared" si="128"/>
        <v/>
      </c>
      <c r="R2002" s="339" t="b">
        <f t="shared" si="129"/>
        <v>1</v>
      </c>
      <c r="S2002" s="339" t="str">
        <f t="shared" si="130"/>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7"/>
        <v/>
      </c>
      <c r="O2003" s="337" t="s">
        <v>19177</v>
      </c>
      <c r="P2003" s="338"/>
      <c r="Q2003" s="339" t="str">
        <f t="shared" si="128"/>
        <v/>
      </c>
      <c r="R2003" s="339" t="b">
        <f t="shared" si="129"/>
        <v>1</v>
      </c>
      <c r="S2003" s="339" t="str">
        <f t="shared" si="130"/>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7"/>
        <v/>
      </c>
      <c r="O2004" s="337" t="s">
        <v>19177</v>
      </c>
      <c r="P2004" s="338"/>
      <c r="Q2004" s="339" t="str">
        <f t="shared" si="128"/>
        <v/>
      </c>
      <c r="R2004" s="339" t="b">
        <f t="shared" si="129"/>
        <v>1</v>
      </c>
      <c r="S2004" s="339" t="str">
        <f t="shared" si="130"/>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7"/>
        <v/>
      </c>
      <c r="O2005" s="337" t="s">
        <v>19177</v>
      </c>
      <c r="P2005" s="338"/>
      <c r="Q2005" s="339" t="str">
        <f t="shared" si="128"/>
        <v/>
      </c>
      <c r="R2005" s="339" t="b">
        <f t="shared" si="129"/>
        <v>1</v>
      </c>
      <c r="S2005" s="339" t="str">
        <f t="shared" si="130"/>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7"/>
        <v/>
      </c>
      <c r="O2006" s="337" t="s">
        <v>19177</v>
      </c>
      <c r="P2006" s="338"/>
      <c r="Q2006" s="339" t="str">
        <f t="shared" si="128"/>
        <v/>
      </c>
      <c r="R2006" s="339" t="b">
        <f t="shared" si="129"/>
        <v>1</v>
      </c>
      <c r="S2006" s="339" t="str">
        <f t="shared" si="130"/>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7"/>
        <v/>
      </c>
      <c r="O2007" s="337" t="s">
        <v>19177</v>
      </c>
      <c r="P2007" s="338"/>
      <c r="Q2007" s="339" t="str">
        <f t="shared" si="128"/>
        <v/>
      </c>
      <c r="R2007" s="339" t="b">
        <f t="shared" si="129"/>
        <v>1</v>
      </c>
      <c r="S2007" s="339" t="str">
        <f t="shared" si="130"/>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7"/>
        <v/>
      </c>
      <c r="O2008" s="337" t="s">
        <v>19177</v>
      </c>
      <c r="P2008" s="338"/>
      <c r="Q2008" s="339" t="str">
        <f t="shared" si="128"/>
        <v/>
      </c>
      <c r="R2008" s="339" t="b">
        <f t="shared" si="129"/>
        <v>1</v>
      </c>
      <c r="S2008" s="339" t="str">
        <f t="shared" si="130"/>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7"/>
        <v/>
      </c>
      <c r="O2009" s="337" t="s">
        <v>19177</v>
      </c>
      <c r="P2009" s="338"/>
      <c r="Q2009" s="339" t="str">
        <f t="shared" si="128"/>
        <v/>
      </c>
      <c r="R2009" s="339" t="b">
        <f t="shared" si="129"/>
        <v>1</v>
      </c>
      <c r="S2009" s="339" t="str">
        <f t="shared" si="130"/>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7"/>
        <v/>
      </c>
      <c r="O2010" s="337" t="s">
        <v>19177</v>
      </c>
      <c r="P2010" s="338"/>
      <c r="Q2010" s="339" t="str">
        <f t="shared" si="128"/>
        <v/>
      </c>
      <c r="R2010" s="339" t="b">
        <f t="shared" si="129"/>
        <v>1</v>
      </c>
      <c r="S2010" s="339" t="str">
        <f t="shared" si="130"/>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7"/>
        <v/>
      </c>
      <c r="O2011" s="337" t="s">
        <v>19177</v>
      </c>
      <c r="P2011" s="338"/>
      <c r="Q2011" s="339" t="str">
        <f t="shared" si="128"/>
        <v/>
      </c>
      <c r="R2011" s="339" t="b">
        <f t="shared" si="129"/>
        <v>1</v>
      </c>
      <c r="S2011" s="339" t="str">
        <f t="shared" si="130"/>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7"/>
        <v/>
      </c>
      <c r="O2012" s="337" t="s">
        <v>19177</v>
      </c>
      <c r="P2012" s="338"/>
      <c r="Q2012" s="339" t="str">
        <f t="shared" si="128"/>
        <v/>
      </c>
      <c r="R2012" s="339" t="b">
        <f t="shared" si="129"/>
        <v>1</v>
      </c>
      <c r="S2012" s="339" t="str">
        <f t="shared" si="130"/>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7"/>
        <v/>
      </c>
      <c r="O2013" s="337" t="s">
        <v>19177</v>
      </c>
      <c r="P2013" s="338"/>
      <c r="Q2013" s="339" t="str">
        <f t="shared" si="128"/>
        <v/>
      </c>
      <c r="R2013" s="339" t="b">
        <f t="shared" si="129"/>
        <v>1</v>
      </c>
      <c r="S2013" s="339" t="str">
        <f t="shared" si="130"/>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7"/>
        <v/>
      </c>
      <c r="O2014" s="337" t="s">
        <v>19177</v>
      </c>
      <c r="P2014" s="338"/>
      <c r="Q2014" s="339" t="str">
        <f t="shared" si="128"/>
        <v/>
      </c>
      <c r="R2014" s="339" t="b">
        <f t="shared" si="129"/>
        <v>1</v>
      </c>
      <c r="S2014" s="339" t="str">
        <f t="shared" si="130"/>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7"/>
        <v/>
      </c>
      <c r="O2015" s="337" t="s">
        <v>19177</v>
      </c>
      <c r="P2015" s="338"/>
      <c r="Q2015" s="339" t="str">
        <f t="shared" si="128"/>
        <v/>
      </c>
      <c r="R2015" s="339" t="b">
        <f t="shared" si="129"/>
        <v>1</v>
      </c>
      <c r="S2015" s="339" t="str">
        <f t="shared" si="130"/>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7"/>
        <v/>
      </c>
      <c r="O2016" s="337" t="s">
        <v>19177</v>
      </c>
      <c r="P2016" s="338"/>
      <c r="Q2016" s="339" t="str">
        <f t="shared" si="128"/>
        <v/>
      </c>
      <c r="R2016" s="339" t="b">
        <f t="shared" si="129"/>
        <v>1</v>
      </c>
      <c r="S2016" s="339" t="str">
        <f t="shared" si="130"/>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7"/>
        <v/>
      </c>
      <c r="O2017" s="337" t="s">
        <v>19177</v>
      </c>
      <c r="P2017" s="338"/>
      <c r="Q2017" s="339" t="str">
        <f t="shared" si="128"/>
        <v/>
      </c>
      <c r="R2017" s="339" t="b">
        <f t="shared" si="129"/>
        <v>1</v>
      </c>
      <c r="S2017" s="339" t="str">
        <f t="shared" si="130"/>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7"/>
        <v/>
      </c>
      <c r="O2018" s="337" t="s">
        <v>19177</v>
      </c>
      <c r="P2018" s="338"/>
      <c r="Q2018" s="339" t="str">
        <f t="shared" si="128"/>
        <v/>
      </c>
      <c r="R2018" s="339" t="b">
        <f t="shared" si="129"/>
        <v>1</v>
      </c>
      <c r="S2018" s="339" t="str">
        <f t="shared" si="130"/>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7"/>
        <v/>
      </c>
      <c r="O2019" s="337" t="s">
        <v>19177</v>
      </c>
      <c r="P2019" s="338"/>
      <c r="Q2019" s="339" t="str">
        <f t="shared" si="128"/>
        <v/>
      </c>
      <c r="R2019" s="339" t="b">
        <f t="shared" si="129"/>
        <v>1</v>
      </c>
      <c r="S2019" s="339" t="str">
        <f t="shared" si="130"/>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7"/>
        <v/>
      </c>
      <c r="O2020" s="337" t="s">
        <v>19177</v>
      </c>
      <c r="P2020" s="338"/>
      <c r="Q2020" s="339" t="str">
        <f t="shared" si="128"/>
        <v/>
      </c>
      <c r="R2020" s="339" t="b">
        <f t="shared" si="129"/>
        <v>1</v>
      </c>
      <c r="S2020" s="339" t="str">
        <f t="shared" si="130"/>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7"/>
        <v/>
      </c>
      <c r="O2021" s="337" t="s">
        <v>19177</v>
      </c>
      <c r="P2021" s="338"/>
      <c r="Q2021" s="339" t="str">
        <f t="shared" si="128"/>
        <v/>
      </c>
      <c r="R2021" s="339" t="b">
        <f t="shared" si="129"/>
        <v>1</v>
      </c>
      <c r="S2021" s="339" t="str">
        <f t="shared" si="130"/>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7"/>
        <v/>
      </c>
      <c r="O2022" s="337" t="s">
        <v>19177</v>
      </c>
      <c r="P2022" s="338"/>
      <c r="Q2022" s="339" t="str">
        <f t="shared" si="128"/>
        <v/>
      </c>
      <c r="R2022" s="339" t="b">
        <f t="shared" si="129"/>
        <v>1</v>
      </c>
      <c r="S2022" s="339" t="str">
        <f t="shared" si="130"/>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7"/>
        <v/>
      </c>
      <c r="O2023" s="337" t="s">
        <v>19177</v>
      </c>
      <c r="P2023" s="338"/>
      <c r="Q2023" s="339" t="str">
        <f t="shared" si="128"/>
        <v/>
      </c>
      <c r="R2023" s="339" t="b">
        <f t="shared" si="129"/>
        <v>1</v>
      </c>
      <c r="S2023" s="339" t="str">
        <f t="shared" si="130"/>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7"/>
        <v/>
      </c>
      <c r="O2024" s="337" t="s">
        <v>19177</v>
      </c>
      <c r="P2024" s="338"/>
      <c r="Q2024" s="339" t="str">
        <f t="shared" si="128"/>
        <v/>
      </c>
      <c r="R2024" s="339" t="b">
        <f t="shared" si="129"/>
        <v>1</v>
      </c>
      <c r="S2024" s="339" t="str">
        <f t="shared" si="130"/>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7"/>
        <v/>
      </c>
      <c r="O2025" s="337" t="s">
        <v>19177</v>
      </c>
      <c r="P2025" s="338"/>
      <c r="Q2025" s="339" t="str">
        <f t="shared" si="128"/>
        <v/>
      </c>
      <c r="R2025" s="339" t="b">
        <f t="shared" si="129"/>
        <v>1</v>
      </c>
      <c r="S2025" s="339" t="str">
        <f t="shared" si="130"/>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7"/>
        <v/>
      </c>
      <c r="O2026" s="337" t="s">
        <v>19177</v>
      </c>
      <c r="P2026" s="338"/>
      <c r="Q2026" s="339" t="str">
        <f t="shared" si="128"/>
        <v/>
      </c>
      <c r="R2026" s="339" t="b">
        <f t="shared" si="129"/>
        <v>1</v>
      </c>
      <c r="S2026" s="339" t="str">
        <f t="shared" si="130"/>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7"/>
        <v/>
      </c>
      <c r="O2027" s="337" t="s">
        <v>19177</v>
      </c>
      <c r="P2027" s="338"/>
      <c r="Q2027" s="339" t="str">
        <f t="shared" si="128"/>
        <v/>
      </c>
      <c r="R2027" s="339" t="b">
        <f t="shared" si="129"/>
        <v>1</v>
      </c>
      <c r="S2027" s="339" t="str">
        <f t="shared" si="130"/>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7"/>
        <v/>
      </c>
      <c r="O2028" s="337" t="s">
        <v>19177</v>
      </c>
      <c r="P2028" s="338"/>
      <c r="Q2028" s="339" t="str">
        <f t="shared" si="128"/>
        <v/>
      </c>
      <c r="R2028" s="339" t="b">
        <f t="shared" si="129"/>
        <v>1</v>
      </c>
      <c r="S2028" s="339" t="str">
        <f t="shared" si="130"/>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7"/>
        <v/>
      </c>
      <c r="O2029" s="337" t="s">
        <v>19177</v>
      </c>
      <c r="P2029" s="338"/>
      <c r="Q2029" s="339" t="str">
        <f t="shared" si="128"/>
        <v/>
      </c>
      <c r="R2029" s="339" t="b">
        <f t="shared" si="129"/>
        <v>1</v>
      </c>
      <c r="S2029" s="339" t="str">
        <f t="shared" si="130"/>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7"/>
        <v/>
      </c>
      <c r="O2030" s="337" t="s">
        <v>19177</v>
      </c>
      <c r="P2030" s="338"/>
      <c r="Q2030" s="339" t="str">
        <f t="shared" si="128"/>
        <v/>
      </c>
      <c r="R2030" s="339" t="b">
        <f t="shared" si="129"/>
        <v>1</v>
      </c>
      <c r="S2030" s="339" t="str">
        <f t="shared" si="130"/>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7"/>
        <v/>
      </c>
      <c r="O2031" s="337" t="s">
        <v>19177</v>
      </c>
      <c r="P2031" s="338"/>
      <c r="Q2031" s="339" t="str">
        <f t="shared" si="128"/>
        <v/>
      </c>
      <c r="R2031" s="339" t="b">
        <f t="shared" si="129"/>
        <v>1</v>
      </c>
      <c r="S2031" s="339" t="str">
        <f t="shared" si="130"/>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7"/>
        <v/>
      </c>
      <c r="O2032" s="337" t="s">
        <v>19177</v>
      </c>
      <c r="P2032" s="338"/>
      <c r="Q2032" s="339" t="str">
        <f t="shared" si="128"/>
        <v/>
      </c>
      <c r="R2032" s="339" t="b">
        <f t="shared" si="129"/>
        <v>1</v>
      </c>
      <c r="S2032" s="339" t="str">
        <f t="shared" si="130"/>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7"/>
        <v/>
      </c>
      <c r="O2033" s="337" t="s">
        <v>19177</v>
      </c>
      <c r="P2033" s="338"/>
      <c r="Q2033" s="339" t="str">
        <f t="shared" si="128"/>
        <v/>
      </c>
      <c r="R2033" s="339" t="b">
        <f t="shared" si="129"/>
        <v>1</v>
      </c>
      <c r="S2033" s="339" t="str">
        <f t="shared" si="130"/>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7"/>
        <v/>
      </c>
      <c r="O2034" s="337" t="s">
        <v>19177</v>
      </c>
      <c r="P2034" s="338"/>
      <c r="Q2034" s="339" t="str">
        <f t="shared" si="128"/>
        <v/>
      </c>
      <c r="R2034" s="339" t="b">
        <f t="shared" si="129"/>
        <v>1</v>
      </c>
      <c r="S2034" s="339" t="str">
        <f t="shared" si="130"/>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7"/>
        <v/>
      </c>
      <c r="O2035" s="337" t="s">
        <v>19177</v>
      </c>
      <c r="P2035" s="338"/>
      <c r="Q2035" s="339" t="str">
        <f t="shared" si="128"/>
        <v/>
      </c>
      <c r="R2035" s="339" t="b">
        <f t="shared" si="129"/>
        <v>1</v>
      </c>
      <c r="S2035" s="339" t="str">
        <f t="shared" si="130"/>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7"/>
        <v/>
      </c>
      <c r="O2036" s="337" t="s">
        <v>19177</v>
      </c>
      <c r="P2036" s="338"/>
      <c r="Q2036" s="339" t="str">
        <f t="shared" si="128"/>
        <v/>
      </c>
      <c r="R2036" s="339" t="b">
        <f t="shared" si="129"/>
        <v>1</v>
      </c>
      <c r="S2036" s="339" t="str">
        <f t="shared" si="130"/>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7"/>
        <v/>
      </c>
      <c r="O2037" s="337" t="s">
        <v>19177</v>
      </c>
      <c r="P2037" s="338"/>
      <c r="Q2037" s="339" t="str">
        <f t="shared" si="128"/>
        <v/>
      </c>
      <c r="R2037" s="339" t="b">
        <f t="shared" si="129"/>
        <v>1</v>
      </c>
      <c r="S2037" s="339" t="str">
        <f t="shared" si="130"/>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7"/>
        <v/>
      </c>
      <c r="O2038" s="337" t="s">
        <v>19177</v>
      </c>
      <c r="P2038" s="338"/>
      <c r="Q2038" s="339" t="str">
        <f t="shared" si="128"/>
        <v/>
      </c>
      <c r="R2038" s="339" t="b">
        <f t="shared" si="129"/>
        <v>1</v>
      </c>
      <c r="S2038" s="339" t="str">
        <f t="shared" si="130"/>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7"/>
        <v/>
      </c>
      <c r="O2039" s="337" t="s">
        <v>19177</v>
      </c>
      <c r="P2039" s="338"/>
      <c r="Q2039" s="339" t="str">
        <f t="shared" si="128"/>
        <v/>
      </c>
      <c r="R2039" s="339" t="b">
        <f t="shared" si="129"/>
        <v>1</v>
      </c>
      <c r="S2039" s="339" t="str">
        <f t="shared" si="130"/>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7"/>
        <v/>
      </c>
      <c r="O2040" s="337" t="s">
        <v>19177</v>
      </c>
      <c r="P2040" s="338"/>
      <c r="Q2040" s="339" t="str">
        <f t="shared" si="128"/>
        <v/>
      </c>
      <c r="R2040" s="339" t="b">
        <f t="shared" si="129"/>
        <v>1</v>
      </c>
      <c r="S2040" s="339" t="str">
        <f t="shared" si="130"/>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7"/>
        <v/>
      </c>
      <c r="O2041" s="337" t="s">
        <v>19177</v>
      </c>
      <c r="P2041" s="338"/>
      <c r="Q2041" s="339" t="str">
        <f t="shared" si="128"/>
        <v/>
      </c>
      <c r="R2041" s="339" t="b">
        <f t="shared" si="129"/>
        <v>1</v>
      </c>
      <c r="S2041" s="339" t="str">
        <f t="shared" si="130"/>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7"/>
        <v/>
      </c>
      <c r="O2042" s="337" t="s">
        <v>19177</v>
      </c>
      <c r="P2042" s="338"/>
      <c r="Q2042" s="339" t="str">
        <f t="shared" si="128"/>
        <v/>
      </c>
      <c r="R2042" s="339" t="b">
        <f t="shared" si="129"/>
        <v>1</v>
      </c>
      <c r="S2042" s="339" t="str">
        <f t="shared" si="130"/>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7"/>
        <v/>
      </c>
      <c r="O2043" s="337" t="s">
        <v>19177</v>
      </c>
      <c r="P2043" s="338"/>
      <c r="Q2043" s="339" t="str">
        <f t="shared" si="128"/>
        <v/>
      </c>
      <c r="R2043" s="339" t="b">
        <f t="shared" si="129"/>
        <v>1</v>
      </c>
      <c r="S2043" s="339" t="str">
        <f t="shared" si="130"/>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7"/>
        <v/>
      </c>
      <c r="O2044" s="337" t="s">
        <v>19177</v>
      </c>
      <c r="P2044" s="338"/>
      <c r="Q2044" s="339" t="str">
        <f t="shared" si="128"/>
        <v/>
      </c>
      <c r="R2044" s="339" t="b">
        <f t="shared" si="129"/>
        <v>1</v>
      </c>
      <c r="S2044" s="339" t="str">
        <f t="shared" si="130"/>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7"/>
        <v/>
      </c>
      <c r="O2045" s="337" t="s">
        <v>19177</v>
      </c>
      <c r="P2045" s="338"/>
      <c r="Q2045" s="339" t="str">
        <f t="shared" si="128"/>
        <v/>
      </c>
      <c r="R2045" s="339" t="b">
        <f t="shared" si="129"/>
        <v>1</v>
      </c>
      <c r="S2045" s="339" t="str">
        <f t="shared" si="130"/>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7"/>
        <v/>
      </c>
      <c r="O2046" s="337" t="s">
        <v>19177</v>
      </c>
      <c r="P2046" s="338"/>
      <c r="Q2046" s="339" t="str">
        <f t="shared" si="128"/>
        <v/>
      </c>
      <c r="R2046" s="339" t="b">
        <f t="shared" si="129"/>
        <v>1</v>
      </c>
      <c r="S2046" s="339" t="str">
        <f t="shared" si="130"/>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7"/>
        <v/>
      </c>
      <c r="O2047" s="337" t="s">
        <v>19177</v>
      </c>
      <c r="P2047" s="338"/>
      <c r="Q2047" s="339" t="str">
        <f t="shared" si="128"/>
        <v/>
      </c>
      <c r="R2047" s="339" t="b">
        <f t="shared" si="129"/>
        <v>1</v>
      </c>
      <c r="S2047" s="339" t="str">
        <f t="shared" si="130"/>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7"/>
        <v/>
      </c>
      <c r="O2048" s="337" t="s">
        <v>19177</v>
      </c>
      <c r="P2048" s="338"/>
      <c r="Q2048" s="339" t="str">
        <f t="shared" si="128"/>
        <v/>
      </c>
      <c r="R2048" s="339" t="b">
        <f t="shared" si="129"/>
        <v>1</v>
      </c>
      <c r="S2048" s="339" t="str">
        <f t="shared" si="130"/>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7"/>
        <v/>
      </c>
      <c r="O2049" s="337" t="s">
        <v>19177</v>
      </c>
      <c r="P2049" s="338"/>
      <c r="Q2049" s="339" t="str">
        <f t="shared" si="128"/>
        <v/>
      </c>
      <c r="R2049" s="339" t="b">
        <f t="shared" si="129"/>
        <v>1</v>
      </c>
      <c r="S2049" s="339" t="str">
        <f t="shared" si="130"/>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7"/>
        <v/>
      </c>
      <c r="O2050" s="337" t="s">
        <v>19177</v>
      </c>
      <c r="P2050" s="338"/>
      <c r="Q2050" s="339" t="str">
        <f t="shared" si="128"/>
        <v/>
      </c>
      <c r="R2050" s="339" t="b">
        <f t="shared" si="129"/>
        <v>1</v>
      </c>
      <c r="S2050" s="339" t="str">
        <f t="shared" si="130"/>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7"/>
        <v/>
      </c>
      <c r="O2051" s="337" t="s">
        <v>19177</v>
      </c>
      <c r="P2051" s="338"/>
      <c r="Q2051" s="339" t="str">
        <f t="shared" si="128"/>
        <v/>
      </c>
      <c r="R2051" s="339" t="b">
        <f t="shared" si="129"/>
        <v>1</v>
      </c>
      <c r="S2051" s="339" t="str">
        <f t="shared" si="130"/>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7"/>
        <v/>
      </c>
      <c r="O2052" s="337" t="s">
        <v>19177</v>
      </c>
      <c r="P2052" s="338"/>
      <c r="Q2052" s="339" t="str">
        <f t="shared" si="128"/>
        <v/>
      </c>
      <c r="R2052" s="339" t="b">
        <f t="shared" si="129"/>
        <v>1</v>
      </c>
      <c r="S2052" s="339" t="str">
        <f t="shared" si="130"/>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31">IF(A2053="","",IF(ISERROR(MATCH($F2053,CL,0)),"Unknown",INDIRECT("'C'!$A$"&amp;MATCH($F2053,CL,0)+1)))</f>
        <v/>
      </c>
      <c r="O2053" s="337" t="s">
        <v>19177</v>
      </c>
      <c r="P2053" s="338"/>
      <c r="Q2053" s="339" t="str">
        <f t="shared" ref="Q2053:Q2116" si="132">A2053&amp;B2053</f>
        <v/>
      </c>
      <c r="R2053" s="339" t="b">
        <f t="shared" ref="R2053:R2116" si="133">OR(ISBLANK(B2053),ISBLANK(C2053))</f>
        <v>1</v>
      </c>
      <c r="S2053" s="339" t="str">
        <f t="shared" ref="S2053:S2116" si="134">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31"/>
        <v/>
      </c>
      <c r="O2054" s="337" t="s">
        <v>19177</v>
      </c>
      <c r="P2054" s="338"/>
      <c r="Q2054" s="339" t="str">
        <f t="shared" si="132"/>
        <v/>
      </c>
      <c r="R2054" s="339" t="b">
        <f t="shared" si="133"/>
        <v>1</v>
      </c>
      <c r="S2054" s="339" t="str">
        <f t="shared" si="134"/>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31"/>
        <v/>
      </c>
      <c r="O2055" s="337" t="s">
        <v>19177</v>
      </c>
      <c r="P2055" s="338"/>
      <c r="Q2055" s="339" t="str">
        <f t="shared" si="132"/>
        <v/>
      </c>
      <c r="R2055" s="339" t="b">
        <f t="shared" si="133"/>
        <v>1</v>
      </c>
      <c r="S2055" s="339" t="str">
        <f t="shared" si="134"/>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31"/>
        <v/>
      </c>
      <c r="O2056" s="337" t="s">
        <v>19177</v>
      </c>
      <c r="P2056" s="338"/>
      <c r="Q2056" s="339" t="str">
        <f t="shared" si="132"/>
        <v/>
      </c>
      <c r="R2056" s="339" t="b">
        <f t="shared" si="133"/>
        <v>1</v>
      </c>
      <c r="S2056" s="339" t="str">
        <f t="shared" si="134"/>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31"/>
        <v/>
      </c>
      <c r="O2057" s="337" t="s">
        <v>19177</v>
      </c>
      <c r="P2057" s="338"/>
      <c r="Q2057" s="339" t="str">
        <f t="shared" si="132"/>
        <v/>
      </c>
      <c r="R2057" s="339" t="b">
        <f t="shared" si="133"/>
        <v>1</v>
      </c>
      <c r="S2057" s="339" t="str">
        <f t="shared" si="134"/>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31"/>
        <v/>
      </c>
      <c r="O2058" s="337" t="s">
        <v>19177</v>
      </c>
      <c r="P2058" s="338"/>
      <c r="Q2058" s="339" t="str">
        <f t="shared" si="132"/>
        <v/>
      </c>
      <c r="R2058" s="339" t="b">
        <f t="shared" si="133"/>
        <v>1</v>
      </c>
      <c r="S2058" s="339" t="str">
        <f t="shared" si="134"/>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31"/>
        <v/>
      </c>
      <c r="O2059" s="337" t="s">
        <v>19177</v>
      </c>
      <c r="P2059" s="338"/>
      <c r="Q2059" s="339" t="str">
        <f t="shared" si="132"/>
        <v/>
      </c>
      <c r="R2059" s="339" t="b">
        <f t="shared" si="133"/>
        <v>1</v>
      </c>
      <c r="S2059" s="339" t="str">
        <f t="shared" si="134"/>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31"/>
        <v/>
      </c>
      <c r="O2060" s="337" t="s">
        <v>19177</v>
      </c>
      <c r="P2060" s="338"/>
      <c r="Q2060" s="339" t="str">
        <f t="shared" si="132"/>
        <v/>
      </c>
      <c r="R2060" s="339" t="b">
        <f t="shared" si="133"/>
        <v>1</v>
      </c>
      <c r="S2060" s="339" t="str">
        <f t="shared" si="134"/>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31"/>
        <v/>
      </c>
      <c r="O2061" s="337" t="s">
        <v>19177</v>
      </c>
      <c r="P2061" s="338"/>
      <c r="Q2061" s="339" t="str">
        <f t="shared" si="132"/>
        <v/>
      </c>
      <c r="R2061" s="339" t="b">
        <f t="shared" si="133"/>
        <v>1</v>
      </c>
      <c r="S2061" s="339" t="str">
        <f t="shared" si="134"/>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31"/>
        <v/>
      </c>
      <c r="O2062" s="337" t="s">
        <v>19177</v>
      </c>
      <c r="P2062" s="338"/>
      <c r="Q2062" s="339" t="str">
        <f t="shared" si="132"/>
        <v/>
      </c>
      <c r="R2062" s="339" t="b">
        <f t="shared" si="133"/>
        <v>1</v>
      </c>
      <c r="S2062" s="339" t="str">
        <f t="shared" si="134"/>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31"/>
        <v/>
      </c>
      <c r="O2063" s="337" t="s">
        <v>19177</v>
      </c>
      <c r="P2063" s="338"/>
      <c r="Q2063" s="339" t="str">
        <f t="shared" si="132"/>
        <v/>
      </c>
      <c r="R2063" s="339" t="b">
        <f t="shared" si="133"/>
        <v>1</v>
      </c>
      <c r="S2063" s="339" t="str">
        <f t="shared" si="134"/>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31"/>
        <v/>
      </c>
      <c r="O2064" s="337" t="s">
        <v>19177</v>
      </c>
      <c r="P2064" s="338"/>
      <c r="Q2064" s="339" t="str">
        <f t="shared" si="132"/>
        <v/>
      </c>
      <c r="R2064" s="339" t="b">
        <f t="shared" si="133"/>
        <v>1</v>
      </c>
      <c r="S2064" s="339" t="str">
        <f t="shared" si="134"/>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31"/>
        <v/>
      </c>
      <c r="O2065" s="337" t="s">
        <v>19177</v>
      </c>
      <c r="P2065" s="338"/>
      <c r="Q2065" s="339" t="str">
        <f t="shared" si="132"/>
        <v/>
      </c>
      <c r="R2065" s="339" t="b">
        <f t="shared" si="133"/>
        <v>1</v>
      </c>
      <c r="S2065" s="339" t="str">
        <f t="shared" si="134"/>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31"/>
        <v/>
      </c>
      <c r="O2066" s="337" t="s">
        <v>19177</v>
      </c>
      <c r="P2066" s="338"/>
      <c r="Q2066" s="339" t="str">
        <f t="shared" si="132"/>
        <v/>
      </c>
      <c r="R2066" s="339" t="b">
        <f t="shared" si="133"/>
        <v>1</v>
      </c>
      <c r="S2066" s="339" t="str">
        <f t="shared" si="134"/>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31"/>
        <v/>
      </c>
      <c r="O2067" s="337" t="s">
        <v>19177</v>
      </c>
      <c r="P2067" s="338"/>
      <c r="Q2067" s="339" t="str">
        <f t="shared" si="132"/>
        <v/>
      </c>
      <c r="R2067" s="339" t="b">
        <f t="shared" si="133"/>
        <v>1</v>
      </c>
      <c r="S2067" s="339" t="str">
        <f t="shared" si="134"/>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31"/>
        <v/>
      </c>
      <c r="O2068" s="337" t="s">
        <v>19177</v>
      </c>
      <c r="P2068" s="338"/>
      <c r="Q2068" s="339" t="str">
        <f t="shared" si="132"/>
        <v/>
      </c>
      <c r="R2068" s="339" t="b">
        <f t="shared" si="133"/>
        <v>1</v>
      </c>
      <c r="S2068" s="339" t="str">
        <f t="shared" si="134"/>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31"/>
        <v/>
      </c>
      <c r="O2069" s="337" t="s">
        <v>19177</v>
      </c>
      <c r="P2069" s="338"/>
      <c r="Q2069" s="339" t="str">
        <f t="shared" si="132"/>
        <v/>
      </c>
      <c r="R2069" s="339" t="b">
        <f t="shared" si="133"/>
        <v>1</v>
      </c>
      <c r="S2069" s="339" t="str">
        <f t="shared" si="134"/>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31"/>
        <v/>
      </c>
      <c r="O2070" s="337" t="s">
        <v>19177</v>
      </c>
      <c r="P2070" s="338"/>
      <c r="Q2070" s="339" t="str">
        <f t="shared" si="132"/>
        <v/>
      </c>
      <c r="R2070" s="339" t="b">
        <f t="shared" si="133"/>
        <v>1</v>
      </c>
      <c r="S2070" s="339" t="str">
        <f t="shared" si="134"/>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31"/>
        <v/>
      </c>
      <c r="O2071" s="337" t="s">
        <v>19177</v>
      </c>
      <c r="P2071" s="338"/>
      <c r="Q2071" s="339" t="str">
        <f t="shared" si="132"/>
        <v/>
      </c>
      <c r="R2071" s="339" t="b">
        <f t="shared" si="133"/>
        <v>1</v>
      </c>
      <c r="S2071" s="339" t="str">
        <f t="shared" si="134"/>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31"/>
        <v/>
      </c>
      <c r="O2072" s="337" t="s">
        <v>19177</v>
      </c>
      <c r="P2072" s="338"/>
      <c r="Q2072" s="339" t="str">
        <f t="shared" si="132"/>
        <v/>
      </c>
      <c r="R2072" s="339" t="b">
        <f t="shared" si="133"/>
        <v>1</v>
      </c>
      <c r="S2072" s="339" t="str">
        <f t="shared" si="134"/>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31"/>
        <v/>
      </c>
      <c r="O2073" s="337" t="s">
        <v>19177</v>
      </c>
      <c r="P2073" s="338"/>
      <c r="Q2073" s="339" t="str">
        <f t="shared" si="132"/>
        <v/>
      </c>
      <c r="R2073" s="339" t="b">
        <f t="shared" si="133"/>
        <v>1</v>
      </c>
      <c r="S2073" s="339" t="str">
        <f t="shared" si="134"/>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31"/>
        <v/>
      </c>
      <c r="O2074" s="337" t="s">
        <v>19177</v>
      </c>
      <c r="P2074" s="338"/>
      <c r="Q2074" s="339" t="str">
        <f t="shared" si="132"/>
        <v/>
      </c>
      <c r="R2074" s="339" t="b">
        <f t="shared" si="133"/>
        <v>1</v>
      </c>
      <c r="S2074" s="339" t="str">
        <f t="shared" si="134"/>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31"/>
        <v/>
      </c>
      <c r="O2075" s="337" t="s">
        <v>19177</v>
      </c>
      <c r="P2075" s="338"/>
      <c r="Q2075" s="339" t="str">
        <f t="shared" si="132"/>
        <v/>
      </c>
      <c r="R2075" s="339" t="b">
        <f t="shared" si="133"/>
        <v>1</v>
      </c>
      <c r="S2075" s="339" t="str">
        <f t="shared" si="134"/>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31"/>
        <v/>
      </c>
      <c r="O2076" s="337" t="s">
        <v>19177</v>
      </c>
      <c r="P2076" s="338"/>
      <c r="Q2076" s="339" t="str">
        <f t="shared" si="132"/>
        <v/>
      </c>
      <c r="R2076" s="339" t="b">
        <f t="shared" si="133"/>
        <v>1</v>
      </c>
      <c r="S2076" s="339" t="str">
        <f t="shared" si="134"/>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31"/>
        <v/>
      </c>
      <c r="O2077" s="337" t="s">
        <v>19177</v>
      </c>
      <c r="P2077" s="338"/>
      <c r="Q2077" s="339" t="str">
        <f t="shared" si="132"/>
        <v/>
      </c>
      <c r="R2077" s="339" t="b">
        <f t="shared" si="133"/>
        <v>1</v>
      </c>
      <c r="S2077" s="339" t="str">
        <f t="shared" si="134"/>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31"/>
        <v/>
      </c>
      <c r="O2078" s="337" t="s">
        <v>19177</v>
      </c>
      <c r="P2078" s="338"/>
      <c r="Q2078" s="339" t="str">
        <f t="shared" si="132"/>
        <v/>
      </c>
      <c r="R2078" s="339" t="b">
        <f t="shared" si="133"/>
        <v>1</v>
      </c>
      <c r="S2078" s="339" t="str">
        <f t="shared" si="134"/>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31"/>
        <v/>
      </c>
      <c r="O2079" s="337" t="s">
        <v>19177</v>
      </c>
      <c r="P2079" s="338"/>
      <c r="Q2079" s="339" t="str">
        <f t="shared" si="132"/>
        <v/>
      </c>
      <c r="R2079" s="339" t="b">
        <f t="shared" si="133"/>
        <v>1</v>
      </c>
      <c r="S2079" s="339" t="str">
        <f t="shared" si="134"/>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31"/>
        <v/>
      </c>
      <c r="O2080" s="337" t="s">
        <v>19177</v>
      </c>
      <c r="P2080" s="338"/>
      <c r="Q2080" s="339" t="str">
        <f t="shared" si="132"/>
        <v/>
      </c>
      <c r="R2080" s="339" t="b">
        <f t="shared" si="133"/>
        <v>1</v>
      </c>
      <c r="S2080" s="339" t="str">
        <f t="shared" si="134"/>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31"/>
        <v/>
      </c>
      <c r="O2081" s="337" t="s">
        <v>19177</v>
      </c>
      <c r="P2081" s="338"/>
      <c r="Q2081" s="339" t="str">
        <f t="shared" si="132"/>
        <v/>
      </c>
      <c r="R2081" s="339" t="b">
        <f t="shared" si="133"/>
        <v>1</v>
      </c>
      <c r="S2081" s="339" t="str">
        <f t="shared" si="134"/>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31"/>
        <v/>
      </c>
      <c r="O2082" s="337" t="s">
        <v>19177</v>
      </c>
      <c r="P2082" s="338"/>
      <c r="Q2082" s="339" t="str">
        <f t="shared" si="132"/>
        <v/>
      </c>
      <c r="R2082" s="339" t="b">
        <f t="shared" si="133"/>
        <v>1</v>
      </c>
      <c r="S2082" s="339" t="str">
        <f t="shared" si="134"/>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31"/>
        <v/>
      </c>
      <c r="O2083" s="337" t="s">
        <v>19177</v>
      </c>
      <c r="P2083" s="338"/>
      <c r="Q2083" s="339" t="str">
        <f t="shared" si="132"/>
        <v/>
      </c>
      <c r="R2083" s="339" t="b">
        <f t="shared" si="133"/>
        <v>1</v>
      </c>
      <c r="S2083" s="339" t="str">
        <f t="shared" si="134"/>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31"/>
        <v/>
      </c>
      <c r="O2084" s="337" t="s">
        <v>19177</v>
      </c>
      <c r="P2084" s="338"/>
      <c r="Q2084" s="339" t="str">
        <f t="shared" si="132"/>
        <v/>
      </c>
      <c r="R2084" s="339" t="b">
        <f t="shared" si="133"/>
        <v>1</v>
      </c>
      <c r="S2084" s="339" t="str">
        <f t="shared" si="134"/>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31"/>
        <v/>
      </c>
      <c r="O2085" s="337" t="s">
        <v>19177</v>
      </c>
      <c r="P2085" s="338"/>
      <c r="Q2085" s="339" t="str">
        <f t="shared" si="132"/>
        <v/>
      </c>
      <c r="R2085" s="339" t="b">
        <f t="shared" si="133"/>
        <v>1</v>
      </c>
      <c r="S2085" s="339" t="str">
        <f t="shared" si="134"/>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31"/>
        <v/>
      </c>
      <c r="O2086" s="337" t="s">
        <v>19177</v>
      </c>
      <c r="P2086" s="338"/>
      <c r="Q2086" s="339" t="str">
        <f t="shared" si="132"/>
        <v/>
      </c>
      <c r="R2086" s="339" t="b">
        <f t="shared" si="133"/>
        <v>1</v>
      </c>
      <c r="S2086" s="339" t="str">
        <f t="shared" si="134"/>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31"/>
        <v/>
      </c>
      <c r="O2087" s="337" t="s">
        <v>19177</v>
      </c>
      <c r="P2087" s="338"/>
      <c r="Q2087" s="339" t="str">
        <f t="shared" si="132"/>
        <v/>
      </c>
      <c r="R2087" s="339" t="b">
        <f t="shared" si="133"/>
        <v>1</v>
      </c>
      <c r="S2087" s="339" t="str">
        <f t="shared" si="134"/>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31"/>
        <v/>
      </c>
      <c r="O2088" s="337" t="s">
        <v>19177</v>
      </c>
      <c r="P2088" s="338"/>
      <c r="Q2088" s="339" t="str">
        <f t="shared" si="132"/>
        <v/>
      </c>
      <c r="R2088" s="339" t="b">
        <f t="shared" si="133"/>
        <v>1</v>
      </c>
      <c r="S2088" s="339" t="str">
        <f t="shared" si="134"/>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31"/>
        <v/>
      </c>
      <c r="O2089" s="337" t="s">
        <v>19177</v>
      </c>
      <c r="P2089" s="338"/>
      <c r="Q2089" s="339" t="str">
        <f t="shared" si="132"/>
        <v/>
      </c>
      <c r="R2089" s="339" t="b">
        <f t="shared" si="133"/>
        <v>1</v>
      </c>
      <c r="S2089" s="339" t="str">
        <f t="shared" si="134"/>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31"/>
        <v/>
      </c>
      <c r="O2090" s="337" t="s">
        <v>19177</v>
      </c>
      <c r="P2090" s="338"/>
      <c r="Q2090" s="339" t="str">
        <f t="shared" si="132"/>
        <v/>
      </c>
      <c r="R2090" s="339" t="b">
        <f t="shared" si="133"/>
        <v>1</v>
      </c>
      <c r="S2090" s="339" t="str">
        <f t="shared" si="134"/>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31"/>
        <v/>
      </c>
      <c r="O2091" s="337" t="s">
        <v>19177</v>
      </c>
      <c r="P2091" s="338"/>
      <c r="Q2091" s="339" t="str">
        <f t="shared" si="132"/>
        <v/>
      </c>
      <c r="R2091" s="339" t="b">
        <f t="shared" si="133"/>
        <v>1</v>
      </c>
      <c r="S2091" s="339" t="str">
        <f t="shared" si="134"/>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31"/>
        <v/>
      </c>
      <c r="O2092" s="337" t="s">
        <v>19177</v>
      </c>
      <c r="P2092" s="338"/>
      <c r="Q2092" s="339" t="str">
        <f t="shared" si="132"/>
        <v/>
      </c>
      <c r="R2092" s="339" t="b">
        <f t="shared" si="133"/>
        <v>1</v>
      </c>
      <c r="S2092" s="339" t="str">
        <f t="shared" si="134"/>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31"/>
        <v/>
      </c>
      <c r="O2093" s="337" t="s">
        <v>19177</v>
      </c>
      <c r="P2093" s="338"/>
      <c r="Q2093" s="339" t="str">
        <f t="shared" si="132"/>
        <v/>
      </c>
      <c r="R2093" s="339" t="b">
        <f t="shared" si="133"/>
        <v>1</v>
      </c>
      <c r="S2093" s="339" t="str">
        <f t="shared" si="134"/>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31"/>
        <v/>
      </c>
      <c r="O2094" s="337" t="s">
        <v>19177</v>
      </c>
      <c r="P2094" s="338"/>
      <c r="Q2094" s="339" t="str">
        <f t="shared" si="132"/>
        <v/>
      </c>
      <c r="R2094" s="339" t="b">
        <f t="shared" si="133"/>
        <v>1</v>
      </c>
      <c r="S2094" s="339" t="str">
        <f t="shared" si="134"/>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31"/>
        <v/>
      </c>
      <c r="O2095" s="337" t="s">
        <v>19177</v>
      </c>
      <c r="P2095" s="338"/>
      <c r="Q2095" s="339" t="str">
        <f t="shared" si="132"/>
        <v/>
      </c>
      <c r="R2095" s="339" t="b">
        <f t="shared" si="133"/>
        <v>1</v>
      </c>
      <c r="S2095" s="339" t="str">
        <f t="shared" si="134"/>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31"/>
        <v/>
      </c>
      <c r="O2096" s="337" t="s">
        <v>19177</v>
      </c>
      <c r="P2096" s="338"/>
      <c r="Q2096" s="339" t="str">
        <f t="shared" si="132"/>
        <v/>
      </c>
      <c r="R2096" s="339" t="b">
        <f t="shared" si="133"/>
        <v>1</v>
      </c>
      <c r="S2096" s="339" t="str">
        <f t="shared" si="134"/>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31"/>
        <v/>
      </c>
      <c r="O2097" s="337" t="s">
        <v>19177</v>
      </c>
      <c r="P2097" s="338"/>
      <c r="Q2097" s="339" t="str">
        <f t="shared" si="132"/>
        <v/>
      </c>
      <c r="R2097" s="339" t="b">
        <f t="shared" si="133"/>
        <v>1</v>
      </c>
      <c r="S2097" s="339" t="str">
        <f t="shared" si="134"/>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31"/>
        <v/>
      </c>
      <c r="O2098" s="337" t="s">
        <v>19177</v>
      </c>
      <c r="P2098" s="338"/>
      <c r="Q2098" s="339" t="str">
        <f t="shared" si="132"/>
        <v/>
      </c>
      <c r="R2098" s="339" t="b">
        <f t="shared" si="133"/>
        <v>1</v>
      </c>
      <c r="S2098" s="339" t="str">
        <f t="shared" si="134"/>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31"/>
        <v/>
      </c>
      <c r="O2099" s="337" t="s">
        <v>19177</v>
      </c>
      <c r="P2099" s="338"/>
      <c r="Q2099" s="339" t="str">
        <f t="shared" si="132"/>
        <v/>
      </c>
      <c r="R2099" s="339" t="b">
        <f t="shared" si="133"/>
        <v>1</v>
      </c>
      <c r="S2099" s="339" t="str">
        <f t="shared" si="134"/>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31"/>
        <v/>
      </c>
      <c r="O2100" s="337" t="s">
        <v>19177</v>
      </c>
      <c r="P2100" s="338"/>
      <c r="Q2100" s="339" t="str">
        <f t="shared" si="132"/>
        <v/>
      </c>
      <c r="R2100" s="339" t="b">
        <f t="shared" si="133"/>
        <v>1</v>
      </c>
      <c r="S2100" s="339" t="str">
        <f t="shared" si="134"/>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31"/>
        <v/>
      </c>
      <c r="O2101" s="337" t="s">
        <v>19177</v>
      </c>
      <c r="P2101" s="338"/>
      <c r="Q2101" s="339" t="str">
        <f t="shared" si="132"/>
        <v/>
      </c>
      <c r="R2101" s="339" t="b">
        <f t="shared" si="133"/>
        <v>1</v>
      </c>
      <c r="S2101" s="339" t="str">
        <f t="shared" si="134"/>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31"/>
        <v/>
      </c>
      <c r="O2102" s="337" t="s">
        <v>19177</v>
      </c>
      <c r="P2102" s="338"/>
      <c r="Q2102" s="339" t="str">
        <f t="shared" si="132"/>
        <v/>
      </c>
      <c r="R2102" s="339" t="b">
        <f t="shared" si="133"/>
        <v>1</v>
      </c>
      <c r="S2102" s="339" t="str">
        <f t="shared" si="134"/>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31"/>
        <v/>
      </c>
      <c r="O2103" s="337" t="s">
        <v>19177</v>
      </c>
      <c r="P2103" s="338"/>
      <c r="Q2103" s="339" t="str">
        <f t="shared" si="132"/>
        <v/>
      </c>
      <c r="R2103" s="339" t="b">
        <f t="shared" si="133"/>
        <v>1</v>
      </c>
      <c r="S2103" s="339" t="str">
        <f t="shared" si="134"/>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31"/>
        <v/>
      </c>
      <c r="O2104" s="337" t="s">
        <v>19177</v>
      </c>
      <c r="P2104" s="338"/>
      <c r="Q2104" s="339" t="str">
        <f t="shared" si="132"/>
        <v/>
      </c>
      <c r="R2104" s="339" t="b">
        <f t="shared" si="133"/>
        <v>1</v>
      </c>
      <c r="S2104" s="339" t="str">
        <f t="shared" si="134"/>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31"/>
        <v/>
      </c>
      <c r="O2105" s="337" t="s">
        <v>19177</v>
      </c>
      <c r="P2105" s="338"/>
      <c r="Q2105" s="339" t="str">
        <f t="shared" si="132"/>
        <v/>
      </c>
      <c r="R2105" s="339" t="b">
        <f t="shared" si="133"/>
        <v>1</v>
      </c>
      <c r="S2105" s="339" t="str">
        <f t="shared" si="134"/>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31"/>
        <v/>
      </c>
      <c r="O2106" s="337" t="s">
        <v>19177</v>
      </c>
      <c r="P2106" s="338"/>
      <c r="Q2106" s="339" t="str">
        <f t="shared" si="132"/>
        <v/>
      </c>
      <c r="R2106" s="339" t="b">
        <f t="shared" si="133"/>
        <v>1</v>
      </c>
      <c r="S2106" s="339" t="str">
        <f t="shared" si="134"/>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31"/>
        <v/>
      </c>
      <c r="O2107" s="337" t="s">
        <v>19177</v>
      </c>
      <c r="P2107" s="338"/>
      <c r="Q2107" s="339" t="str">
        <f t="shared" si="132"/>
        <v/>
      </c>
      <c r="R2107" s="339" t="b">
        <f t="shared" si="133"/>
        <v>1</v>
      </c>
      <c r="S2107" s="339" t="str">
        <f t="shared" si="134"/>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31"/>
        <v/>
      </c>
      <c r="O2108" s="337" t="s">
        <v>19177</v>
      </c>
      <c r="P2108" s="338"/>
      <c r="Q2108" s="339" t="str">
        <f t="shared" si="132"/>
        <v/>
      </c>
      <c r="R2108" s="339" t="b">
        <f t="shared" si="133"/>
        <v>1</v>
      </c>
      <c r="S2108" s="339" t="str">
        <f t="shared" si="134"/>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31"/>
        <v/>
      </c>
      <c r="O2109" s="337" t="s">
        <v>19177</v>
      </c>
      <c r="P2109" s="338"/>
      <c r="Q2109" s="339" t="str">
        <f t="shared" si="132"/>
        <v/>
      </c>
      <c r="R2109" s="339" t="b">
        <f t="shared" si="133"/>
        <v>1</v>
      </c>
      <c r="S2109" s="339" t="str">
        <f t="shared" si="134"/>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31"/>
        <v/>
      </c>
      <c r="O2110" s="337" t="s">
        <v>19177</v>
      </c>
      <c r="P2110" s="338"/>
      <c r="Q2110" s="339" t="str">
        <f t="shared" si="132"/>
        <v/>
      </c>
      <c r="R2110" s="339" t="b">
        <f t="shared" si="133"/>
        <v>1</v>
      </c>
      <c r="S2110" s="339" t="str">
        <f t="shared" si="134"/>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31"/>
        <v/>
      </c>
      <c r="O2111" s="337" t="s">
        <v>19177</v>
      </c>
      <c r="P2111" s="338"/>
      <c r="Q2111" s="339" t="str">
        <f t="shared" si="132"/>
        <v/>
      </c>
      <c r="R2111" s="339" t="b">
        <f t="shared" si="133"/>
        <v>1</v>
      </c>
      <c r="S2111" s="339" t="str">
        <f t="shared" si="134"/>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31"/>
        <v/>
      </c>
      <c r="O2112" s="337" t="s">
        <v>19177</v>
      </c>
      <c r="P2112" s="338"/>
      <c r="Q2112" s="339" t="str">
        <f t="shared" si="132"/>
        <v/>
      </c>
      <c r="R2112" s="339" t="b">
        <f t="shared" si="133"/>
        <v>1</v>
      </c>
      <c r="S2112" s="339" t="str">
        <f t="shared" si="134"/>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31"/>
        <v/>
      </c>
      <c r="O2113" s="337" t="s">
        <v>19177</v>
      </c>
      <c r="P2113" s="338"/>
      <c r="Q2113" s="339" t="str">
        <f t="shared" si="132"/>
        <v/>
      </c>
      <c r="R2113" s="339" t="b">
        <f t="shared" si="133"/>
        <v>1</v>
      </c>
      <c r="S2113" s="339" t="str">
        <f t="shared" si="134"/>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31"/>
        <v/>
      </c>
      <c r="O2114" s="337" t="s">
        <v>19177</v>
      </c>
      <c r="P2114" s="338"/>
      <c r="Q2114" s="339" t="str">
        <f t="shared" si="132"/>
        <v/>
      </c>
      <c r="R2114" s="339" t="b">
        <f t="shared" si="133"/>
        <v>1</v>
      </c>
      <c r="S2114" s="339" t="str">
        <f t="shared" si="134"/>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31"/>
        <v/>
      </c>
      <c r="O2115" s="337" t="s">
        <v>19177</v>
      </c>
      <c r="P2115" s="338"/>
      <c r="Q2115" s="339" t="str">
        <f t="shared" si="132"/>
        <v/>
      </c>
      <c r="R2115" s="339" t="b">
        <f t="shared" si="133"/>
        <v>1</v>
      </c>
      <c r="S2115" s="339" t="str">
        <f t="shared" si="134"/>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31"/>
        <v/>
      </c>
      <c r="O2116" s="337" t="s">
        <v>19177</v>
      </c>
      <c r="P2116" s="338"/>
      <c r="Q2116" s="339" t="str">
        <f t="shared" si="132"/>
        <v/>
      </c>
      <c r="R2116" s="339" t="b">
        <f t="shared" si="133"/>
        <v>1</v>
      </c>
      <c r="S2116" s="339" t="str">
        <f t="shared" si="134"/>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5">IF(A2117="","",IF(ISERROR(MATCH($F2117,CL,0)),"Unknown",INDIRECT("'C'!$A$"&amp;MATCH($F2117,CL,0)+1)))</f>
        <v/>
      </c>
      <c r="O2117" s="337" t="s">
        <v>19177</v>
      </c>
      <c r="P2117" s="338"/>
      <c r="Q2117" s="339" t="str">
        <f t="shared" ref="Q2117:Q2180" si="136">A2117&amp;B2117</f>
        <v/>
      </c>
      <c r="R2117" s="339" t="b">
        <f t="shared" ref="R2117:R2180" si="137">OR(ISBLANK(B2117),ISBLANK(C2117))</f>
        <v>1</v>
      </c>
      <c r="S2117" s="339" t="str">
        <f t="shared" ref="S2117:S2180" si="138">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5"/>
        <v/>
      </c>
      <c r="O2118" s="337" t="s">
        <v>19177</v>
      </c>
      <c r="P2118" s="338"/>
      <c r="Q2118" s="339" t="str">
        <f t="shared" si="136"/>
        <v/>
      </c>
      <c r="R2118" s="339" t="b">
        <f t="shared" si="137"/>
        <v>1</v>
      </c>
      <c r="S2118" s="339" t="str">
        <f t="shared" si="138"/>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5"/>
        <v/>
      </c>
      <c r="O2119" s="337" t="s">
        <v>19177</v>
      </c>
      <c r="P2119" s="338"/>
      <c r="Q2119" s="339" t="str">
        <f t="shared" si="136"/>
        <v/>
      </c>
      <c r="R2119" s="339" t="b">
        <f t="shared" si="137"/>
        <v>1</v>
      </c>
      <c r="S2119" s="339" t="str">
        <f t="shared" si="138"/>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5"/>
        <v/>
      </c>
      <c r="O2120" s="337" t="s">
        <v>19177</v>
      </c>
      <c r="P2120" s="338"/>
      <c r="Q2120" s="339" t="str">
        <f t="shared" si="136"/>
        <v/>
      </c>
      <c r="R2120" s="339" t="b">
        <f t="shared" si="137"/>
        <v>1</v>
      </c>
      <c r="S2120" s="339" t="str">
        <f t="shared" si="138"/>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5"/>
        <v/>
      </c>
      <c r="O2121" s="337" t="s">
        <v>19177</v>
      </c>
      <c r="P2121" s="338"/>
      <c r="Q2121" s="339" t="str">
        <f t="shared" si="136"/>
        <v/>
      </c>
      <c r="R2121" s="339" t="b">
        <f t="shared" si="137"/>
        <v>1</v>
      </c>
      <c r="S2121" s="339" t="str">
        <f t="shared" si="138"/>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5"/>
        <v/>
      </c>
      <c r="O2122" s="337" t="s">
        <v>19177</v>
      </c>
      <c r="P2122" s="338"/>
      <c r="Q2122" s="339" t="str">
        <f t="shared" si="136"/>
        <v/>
      </c>
      <c r="R2122" s="339" t="b">
        <f t="shared" si="137"/>
        <v>1</v>
      </c>
      <c r="S2122" s="339" t="str">
        <f t="shared" si="138"/>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5"/>
        <v/>
      </c>
      <c r="O2123" s="337" t="s">
        <v>19177</v>
      </c>
      <c r="P2123" s="338"/>
      <c r="Q2123" s="339" t="str">
        <f t="shared" si="136"/>
        <v/>
      </c>
      <c r="R2123" s="339" t="b">
        <f t="shared" si="137"/>
        <v>1</v>
      </c>
      <c r="S2123" s="339" t="str">
        <f t="shared" si="138"/>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5"/>
        <v/>
      </c>
      <c r="O2124" s="337" t="s">
        <v>19177</v>
      </c>
      <c r="P2124" s="338"/>
      <c r="Q2124" s="339" t="str">
        <f t="shared" si="136"/>
        <v/>
      </c>
      <c r="R2124" s="339" t="b">
        <f t="shared" si="137"/>
        <v>1</v>
      </c>
      <c r="S2124" s="339" t="str">
        <f t="shared" si="138"/>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5"/>
        <v/>
      </c>
      <c r="O2125" s="337" t="s">
        <v>19177</v>
      </c>
      <c r="P2125" s="338"/>
      <c r="Q2125" s="339" t="str">
        <f t="shared" si="136"/>
        <v/>
      </c>
      <c r="R2125" s="339" t="b">
        <f t="shared" si="137"/>
        <v>1</v>
      </c>
      <c r="S2125" s="339" t="str">
        <f t="shared" si="138"/>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5"/>
        <v/>
      </c>
      <c r="O2126" s="337" t="s">
        <v>19177</v>
      </c>
      <c r="P2126" s="338"/>
      <c r="Q2126" s="339" t="str">
        <f t="shared" si="136"/>
        <v/>
      </c>
      <c r="R2126" s="339" t="b">
        <f t="shared" si="137"/>
        <v>1</v>
      </c>
      <c r="S2126" s="339" t="str">
        <f t="shared" si="138"/>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5"/>
        <v/>
      </c>
      <c r="O2127" s="337" t="s">
        <v>19177</v>
      </c>
      <c r="P2127" s="338"/>
      <c r="Q2127" s="339" t="str">
        <f t="shared" si="136"/>
        <v/>
      </c>
      <c r="R2127" s="339" t="b">
        <f t="shared" si="137"/>
        <v>1</v>
      </c>
      <c r="S2127" s="339" t="str">
        <f t="shared" si="138"/>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5"/>
        <v/>
      </c>
      <c r="O2128" s="337" t="s">
        <v>19177</v>
      </c>
      <c r="P2128" s="338"/>
      <c r="Q2128" s="339" t="str">
        <f t="shared" si="136"/>
        <v/>
      </c>
      <c r="R2128" s="339" t="b">
        <f t="shared" si="137"/>
        <v>1</v>
      </c>
      <c r="S2128" s="339" t="str">
        <f t="shared" si="138"/>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5"/>
        <v/>
      </c>
      <c r="O2129" s="337" t="s">
        <v>19177</v>
      </c>
      <c r="P2129" s="338"/>
      <c r="Q2129" s="339" t="str">
        <f t="shared" si="136"/>
        <v/>
      </c>
      <c r="R2129" s="339" t="b">
        <f t="shared" si="137"/>
        <v>1</v>
      </c>
      <c r="S2129" s="339" t="str">
        <f t="shared" si="138"/>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5"/>
        <v/>
      </c>
      <c r="O2130" s="337" t="s">
        <v>19177</v>
      </c>
      <c r="P2130" s="338"/>
      <c r="Q2130" s="339" t="str">
        <f t="shared" si="136"/>
        <v/>
      </c>
      <c r="R2130" s="339" t="b">
        <f t="shared" si="137"/>
        <v>1</v>
      </c>
      <c r="S2130" s="339" t="str">
        <f t="shared" si="138"/>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5"/>
        <v/>
      </c>
      <c r="O2131" s="337" t="s">
        <v>19177</v>
      </c>
      <c r="P2131" s="338"/>
      <c r="Q2131" s="339" t="str">
        <f t="shared" si="136"/>
        <v/>
      </c>
      <c r="R2131" s="339" t="b">
        <f t="shared" si="137"/>
        <v>1</v>
      </c>
      <c r="S2131" s="339" t="str">
        <f t="shared" si="138"/>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5"/>
        <v/>
      </c>
      <c r="O2132" s="337" t="s">
        <v>19177</v>
      </c>
      <c r="P2132" s="338"/>
      <c r="Q2132" s="339" t="str">
        <f t="shared" si="136"/>
        <v/>
      </c>
      <c r="R2132" s="339" t="b">
        <f t="shared" si="137"/>
        <v>1</v>
      </c>
      <c r="S2132" s="339" t="str">
        <f t="shared" si="138"/>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5"/>
        <v/>
      </c>
      <c r="O2133" s="337" t="s">
        <v>19177</v>
      </c>
      <c r="P2133" s="338"/>
      <c r="Q2133" s="339" t="str">
        <f t="shared" si="136"/>
        <v/>
      </c>
      <c r="R2133" s="339" t="b">
        <f t="shared" si="137"/>
        <v>1</v>
      </c>
      <c r="S2133" s="339" t="str">
        <f t="shared" si="138"/>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5"/>
        <v/>
      </c>
      <c r="O2134" s="337" t="s">
        <v>19177</v>
      </c>
      <c r="P2134" s="338"/>
      <c r="Q2134" s="339" t="str">
        <f t="shared" si="136"/>
        <v/>
      </c>
      <c r="R2134" s="339" t="b">
        <f t="shared" si="137"/>
        <v>1</v>
      </c>
      <c r="S2134" s="339" t="str">
        <f t="shared" si="138"/>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5"/>
        <v/>
      </c>
      <c r="O2135" s="337" t="s">
        <v>19177</v>
      </c>
      <c r="P2135" s="338"/>
      <c r="Q2135" s="339" t="str">
        <f t="shared" si="136"/>
        <v/>
      </c>
      <c r="R2135" s="339" t="b">
        <f t="shared" si="137"/>
        <v>1</v>
      </c>
      <c r="S2135" s="339" t="str">
        <f t="shared" si="138"/>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5"/>
        <v/>
      </c>
      <c r="O2136" s="337" t="s">
        <v>19177</v>
      </c>
      <c r="P2136" s="338"/>
      <c r="Q2136" s="339" t="str">
        <f t="shared" si="136"/>
        <v/>
      </c>
      <c r="R2136" s="339" t="b">
        <f t="shared" si="137"/>
        <v>1</v>
      </c>
      <c r="S2136" s="339" t="str">
        <f t="shared" si="138"/>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5"/>
        <v/>
      </c>
      <c r="O2137" s="337" t="s">
        <v>19177</v>
      </c>
      <c r="P2137" s="338"/>
      <c r="Q2137" s="339" t="str">
        <f t="shared" si="136"/>
        <v/>
      </c>
      <c r="R2137" s="339" t="b">
        <f t="shared" si="137"/>
        <v>1</v>
      </c>
      <c r="S2137" s="339" t="str">
        <f t="shared" si="138"/>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5"/>
        <v/>
      </c>
      <c r="O2138" s="337" t="s">
        <v>19177</v>
      </c>
      <c r="P2138" s="338"/>
      <c r="Q2138" s="339" t="str">
        <f t="shared" si="136"/>
        <v/>
      </c>
      <c r="R2138" s="339" t="b">
        <f t="shared" si="137"/>
        <v>1</v>
      </c>
      <c r="S2138" s="339" t="str">
        <f t="shared" si="138"/>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5"/>
        <v/>
      </c>
      <c r="O2139" s="337" t="s">
        <v>19177</v>
      </c>
      <c r="P2139" s="338"/>
      <c r="Q2139" s="339" t="str">
        <f t="shared" si="136"/>
        <v/>
      </c>
      <c r="R2139" s="339" t="b">
        <f t="shared" si="137"/>
        <v>1</v>
      </c>
      <c r="S2139" s="339" t="str">
        <f t="shared" si="138"/>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5"/>
        <v/>
      </c>
      <c r="O2140" s="337" t="s">
        <v>19177</v>
      </c>
      <c r="P2140" s="338"/>
      <c r="Q2140" s="339" t="str">
        <f t="shared" si="136"/>
        <v/>
      </c>
      <c r="R2140" s="339" t="b">
        <f t="shared" si="137"/>
        <v>1</v>
      </c>
      <c r="S2140" s="339" t="str">
        <f t="shared" si="138"/>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5"/>
        <v/>
      </c>
      <c r="O2141" s="337" t="s">
        <v>19177</v>
      </c>
      <c r="P2141" s="338"/>
      <c r="Q2141" s="339" t="str">
        <f t="shared" si="136"/>
        <v/>
      </c>
      <c r="R2141" s="339" t="b">
        <f t="shared" si="137"/>
        <v>1</v>
      </c>
      <c r="S2141" s="339" t="str">
        <f t="shared" si="138"/>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5"/>
        <v/>
      </c>
      <c r="O2142" s="337" t="s">
        <v>19177</v>
      </c>
      <c r="P2142" s="338"/>
      <c r="Q2142" s="339" t="str">
        <f t="shared" si="136"/>
        <v/>
      </c>
      <c r="R2142" s="339" t="b">
        <f t="shared" si="137"/>
        <v>1</v>
      </c>
      <c r="S2142" s="339" t="str">
        <f t="shared" si="138"/>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5"/>
        <v/>
      </c>
      <c r="O2143" s="337" t="s">
        <v>19177</v>
      </c>
      <c r="P2143" s="338"/>
      <c r="Q2143" s="339" t="str">
        <f t="shared" si="136"/>
        <v/>
      </c>
      <c r="R2143" s="339" t="b">
        <f t="shared" si="137"/>
        <v>1</v>
      </c>
      <c r="S2143" s="339" t="str">
        <f t="shared" si="138"/>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5"/>
        <v/>
      </c>
      <c r="O2144" s="337" t="s">
        <v>19177</v>
      </c>
      <c r="P2144" s="338"/>
      <c r="Q2144" s="339" t="str">
        <f t="shared" si="136"/>
        <v/>
      </c>
      <c r="R2144" s="339" t="b">
        <f t="shared" si="137"/>
        <v>1</v>
      </c>
      <c r="S2144" s="339" t="str">
        <f t="shared" si="138"/>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5"/>
        <v/>
      </c>
      <c r="O2145" s="337" t="s">
        <v>19177</v>
      </c>
      <c r="P2145" s="338"/>
      <c r="Q2145" s="339" t="str">
        <f t="shared" si="136"/>
        <v/>
      </c>
      <c r="R2145" s="339" t="b">
        <f t="shared" si="137"/>
        <v>1</v>
      </c>
      <c r="S2145" s="339" t="str">
        <f t="shared" si="138"/>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5"/>
        <v/>
      </c>
      <c r="O2146" s="337" t="s">
        <v>19177</v>
      </c>
      <c r="P2146" s="338"/>
      <c r="Q2146" s="339" t="str">
        <f t="shared" si="136"/>
        <v/>
      </c>
      <c r="R2146" s="339" t="b">
        <f t="shared" si="137"/>
        <v>1</v>
      </c>
      <c r="S2146" s="339" t="str">
        <f t="shared" si="138"/>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5"/>
        <v/>
      </c>
      <c r="O2147" s="337" t="s">
        <v>19177</v>
      </c>
      <c r="P2147" s="338"/>
      <c r="Q2147" s="339" t="str">
        <f t="shared" si="136"/>
        <v/>
      </c>
      <c r="R2147" s="339" t="b">
        <f t="shared" si="137"/>
        <v>1</v>
      </c>
      <c r="S2147" s="339" t="str">
        <f t="shared" si="138"/>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5"/>
        <v/>
      </c>
      <c r="O2148" s="337" t="s">
        <v>19177</v>
      </c>
      <c r="P2148" s="338"/>
      <c r="Q2148" s="339" t="str">
        <f t="shared" si="136"/>
        <v/>
      </c>
      <c r="R2148" s="339" t="b">
        <f t="shared" si="137"/>
        <v>1</v>
      </c>
      <c r="S2148" s="339" t="str">
        <f t="shared" si="138"/>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5"/>
        <v/>
      </c>
      <c r="O2149" s="337" t="s">
        <v>19177</v>
      </c>
      <c r="P2149" s="338"/>
      <c r="Q2149" s="339" t="str">
        <f t="shared" si="136"/>
        <v/>
      </c>
      <c r="R2149" s="339" t="b">
        <f t="shared" si="137"/>
        <v>1</v>
      </c>
      <c r="S2149" s="339" t="str">
        <f t="shared" si="138"/>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5"/>
        <v/>
      </c>
      <c r="O2150" s="337" t="s">
        <v>19177</v>
      </c>
      <c r="P2150" s="338"/>
      <c r="Q2150" s="339" t="str">
        <f t="shared" si="136"/>
        <v/>
      </c>
      <c r="R2150" s="339" t="b">
        <f t="shared" si="137"/>
        <v>1</v>
      </c>
      <c r="S2150" s="339" t="str">
        <f t="shared" si="138"/>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5"/>
        <v/>
      </c>
      <c r="O2151" s="337" t="s">
        <v>19177</v>
      </c>
      <c r="P2151" s="338"/>
      <c r="Q2151" s="339" t="str">
        <f t="shared" si="136"/>
        <v/>
      </c>
      <c r="R2151" s="339" t="b">
        <f t="shared" si="137"/>
        <v>1</v>
      </c>
      <c r="S2151" s="339" t="str">
        <f t="shared" si="138"/>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5"/>
        <v/>
      </c>
      <c r="O2152" s="337" t="s">
        <v>19177</v>
      </c>
      <c r="P2152" s="338"/>
      <c r="Q2152" s="339" t="str">
        <f t="shared" si="136"/>
        <v/>
      </c>
      <c r="R2152" s="339" t="b">
        <f t="shared" si="137"/>
        <v>1</v>
      </c>
      <c r="S2152" s="339" t="str">
        <f t="shared" si="138"/>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5"/>
        <v/>
      </c>
      <c r="O2153" s="337" t="s">
        <v>19177</v>
      </c>
      <c r="P2153" s="338"/>
      <c r="Q2153" s="339" t="str">
        <f t="shared" si="136"/>
        <v/>
      </c>
      <c r="R2153" s="339" t="b">
        <f t="shared" si="137"/>
        <v>1</v>
      </c>
      <c r="S2153" s="339" t="str">
        <f t="shared" si="138"/>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5"/>
        <v/>
      </c>
      <c r="O2154" s="337" t="s">
        <v>19177</v>
      </c>
      <c r="P2154" s="338"/>
      <c r="Q2154" s="339" t="str">
        <f t="shared" si="136"/>
        <v/>
      </c>
      <c r="R2154" s="339" t="b">
        <f t="shared" si="137"/>
        <v>1</v>
      </c>
      <c r="S2154" s="339" t="str">
        <f t="shared" si="138"/>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5"/>
        <v/>
      </c>
      <c r="O2155" s="337" t="s">
        <v>19177</v>
      </c>
      <c r="P2155" s="338"/>
      <c r="Q2155" s="339" t="str">
        <f t="shared" si="136"/>
        <v/>
      </c>
      <c r="R2155" s="339" t="b">
        <f t="shared" si="137"/>
        <v>1</v>
      </c>
      <c r="S2155" s="339" t="str">
        <f t="shared" si="138"/>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5"/>
        <v/>
      </c>
      <c r="O2156" s="337" t="s">
        <v>19177</v>
      </c>
      <c r="P2156" s="338"/>
      <c r="Q2156" s="339" t="str">
        <f t="shared" si="136"/>
        <v/>
      </c>
      <c r="R2156" s="339" t="b">
        <f t="shared" si="137"/>
        <v>1</v>
      </c>
      <c r="S2156" s="339" t="str">
        <f t="shared" si="138"/>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5"/>
        <v/>
      </c>
      <c r="O2157" s="337" t="s">
        <v>19177</v>
      </c>
      <c r="P2157" s="338"/>
      <c r="Q2157" s="339" t="str">
        <f t="shared" si="136"/>
        <v/>
      </c>
      <c r="R2157" s="339" t="b">
        <f t="shared" si="137"/>
        <v>1</v>
      </c>
      <c r="S2157" s="339" t="str">
        <f t="shared" si="138"/>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5"/>
        <v/>
      </c>
      <c r="O2158" s="337" t="s">
        <v>19177</v>
      </c>
      <c r="P2158" s="338"/>
      <c r="Q2158" s="339" t="str">
        <f t="shared" si="136"/>
        <v/>
      </c>
      <c r="R2158" s="339" t="b">
        <f t="shared" si="137"/>
        <v>1</v>
      </c>
      <c r="S2158" s="339" t="str">
        <f t="shared" si="138"/>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5"/>
        <v/>
      </c>
      <c r="O2159" s="337" t="s">
        <v>19177</v>
      </c>
      <c r="P2159" s="338"/>
      <c r="Q2159" s="339" t="str">
        <f t="shared" si="136"/>
        <v/>
      </c>
      <c r="R2159" s="339" t="b">
        <f t="shared" si="137"/>
        <v>1</v>
      </c>
      <c r="S2159" s="339" t="str">
        <f t="shared" si="138"/>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5"/>
        <v/>
      </c>
      <c r="O2160" s="337" t="s">
        <v>19177</v>
      </c>
      <c r="P2160" s="338"/>
      <c r="Q2160" s="339" t="str">
        <f t="shared" si="136"/>
        <v/>
      </c>
      <c r="R2160" s="339" t="b">
        <f t="shared" si="137"/>
        <v>1</v>
      </c>
      <c r="S2160" s="339" t="str">
        <f t="shared" si="138"/>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5"/>
        <v/>
      </c>
      <c r="O2161" s="337" t="s">
        <v>19177</v>
      </c>
      <c r="P2161" s="338"/>
      <c r="Q2161" s="339" t="str">
        <f t="shared" si="136"/>
        <v/>
      </c>
      <c r="R2161" s="339" t="b">
        <f t="shared" si="137"/>
        <v>1</v>
      </c>
      <c r="S2161" s="339" t="str">
        <f t="shared" si="138"/>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5"/>
        <v/>
      </c>
      <c r="O2162" s="337" t="s">
        <v>19177</v>
      </c>
      <c r="P2162" s="338"/>
      <c r="Q2162" s="339" t="str">
        <f t="shared" si="136"/>
        <v/>
      </c>
      <c r="R2162" s="339" t="b">
        <f t="shared" si="137"/>
        <v>1</v>
      </c>
      <c r="S2162" s="339" t="str">
        <f t="shared" si="138"/>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5"/>
        <v/>
      </c>
      <c r="O2163" s="337" t="s">
        <v>19177</v>
      </c>
      <c r="P2163" s="338"/>
      <c r="Q2163" s="339" t="str">
        <f t="shared" si="136"/>
        <v/>
      </c>
      <c r="R2163" s="339" t="b">
        <f t="shared" si="137"/>
        <v>1</v>
      </c>
      <c r="S2163" s="339" t="str">
        <f t="shared" si="138"/>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5"/>
        <v/>
      </c>
      <c r="O2164" s="337" t="s">
        <v>19177</v>
      </c>
      <c r="P2164" s="338"/>
      <c r="Q2164" s="339" t="str">
        <f t="shared" si="136"/>
        <v/>
      </c>
      <c r="R2164" s="339" t="b">
        <f t="shared" si="137"/>
        <v>1</v>
      </c>
      <c r="S2164" s="339" t="str">
        <f t="shared" si="138"/>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5"/>
        <v/>
      </c>
      <c r="O2165" s="337" t="s">
        <v>19177</v>
      </c>
      <c r="P2165" s="338"/>
      <c r="Q2165" s="339" t="str">
        <f t="shared" si="136"/>
        <v/>
      </c>
      <c r="R2165" s="339" t="b">
        <f t="shared" si="137"/>
        <v>1</v>
      </c>
      <c r="S2165" s="339" t="str">
        <f t="shared" si="138"/>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5"/>
        <v/>
      </c>
      <c r="O2166" s="337" t="s">
        <v>19177</v>
      </c>
      <c r="P2166" s="338"/>
      <c r="Q2166" s="339" t="str">
        <f t="shared" si="136"/>
        <v/>
      </c>
      <c r="R2166" s="339" t="b">
        <f t="shared" si="137"/>
        <v>1</v>
      </c>
      <c r="S2166" s="339" t="str">
        <f t="shared" si="138"/>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5"/>
        <v/>
      </c>
      <c r="O2167" s="337" t="s">
        <v>19177</v>
      </c>
      <c r="P2167" s="338"/>
      <c r="Q2167" s="339" t="str">
        <f t="shared" si="136"/>
        <v/>
      </c>
      <c r="R2167" s="339" t="b">
        <f t="shared" si="137"/>
        <v>1</v>
      </c>
      <c r="S2167" s="339" t="str">
        <f t="shared" si="138"/>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5"/>
        <v/>
      </c>
      <c r="O2168" s="337" t="s">
        <v>19177</v>
      </c>
      <c r="P2168" s="338"/>
      <c r="Q2168" s="339" t="str">
        <f t="shared" si="136"/>
        <v/>
      </c>
      <c r="R2168" s="339" t="b">
        <f t="shared" si="137"/>
        <v>1</v>
      </c>
      <c r="S2168" s="339" t="str">
        <f t="shared" si="138"/>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5"/>
        <v/>
      </c>
      <c r="O2169" s="337" t="s">
        <v>19177</v>
      </c>
      <c r="P2169" s="338"/>
      <c r="Q2169" s="339" t="str">
        <f t="shared" si="136"/>
        <v/>
      </c>
      <c r="R2169" s="339" t="b">
        <f t="shared" si="137"/>
        <v>1</v>
      </c>
      <c r="S2169" s="339" t="str">
        <f t="shared" si="138"/>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5"/>
        <v/>
      </c>
      <c r="O2170" s="337" t="s">
        <v>19177</v>
      </c>
      <c r="P2170" s="338"/>
      <c r="Q2170" s="339" t="str">
        <f t="shared" si="136"/>
        <v/>
      </c>
      <c r="R2170" s="339" t="b">
        <f t="shared" si="137"/>
        <v>1</v>
      </c>
      <c r="S2170" s="339" t="str">
        <f t="shared" si="138"/>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5"/>
        <v/>
      </c>
      <c r="O2171" s="337" t="s">
        <v>19177</v>
      </c>
      <c r="P2171" s="338"/>
      <c r="Q2171" s="339" t="str">
        <f t="shared" si="136"/>
        <v/>
      </c>
      <c r="R2171" s="339" t="b">
        <f t="shared" si="137"/>
        <v>1</v>
      </c>
      <c r="S2171" s="339" t="str">
        <f t="shared" si="138"/>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5"/>
        <v/>
      </c>
      <c r="O2172" s="337" t="s">
        <v>19177</v>
      </c>
      <c r="P2172" s="338"/>
      <c r="Q2172" s="339" t="str">
        <f t="shared" si="136"/>
        <v/>
      </c>
      <c r="R2172" s="339" t="b">
        <f t="shared" si="137"/>
        <v>1</v>
      </c>
      <c r="S2172" s="339" t="str">
        <f t="shared" si="138"/>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5"/>
        <v/>
      </c>
      <c r="O2173" s="337" t="s">
        <v>19177</v>
      </c>
      <c r="P2173" s="338"/>
      <c r="Q2173" s="339" t="str">
        <f t="shared" si="136"/>
        <v/>
      </c>
      <c r="R2173" s="339" t="b">
        <f t="shared" si="137"/>
        <v>1</v>
      </c>
      <c r="S2173" s="339" t="str">
        <f t="shared" si="138"/>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5"/>
        <v/>
      </c>
      <c r="O2174" s="337" t="s">
        <v>19177</v>
      </c>
      <c r="P2174" s="338"/>
      <c r="Q2174" s="339" t="str">
        <f t="shared" si="136"/>
        <v/>
      </c>
      <c r="R2174" s="339" t="b">
        <f t="shared" si="137"/>
        <v>1</v>
      </c>
      <c r="S2174" s="339" t="str">
        <f t="shared" si="138"/>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5"/>
        <v/>
      </c>
      <c r="O2175" s="337" t="s">
        <v>19177</v>
      </c>
      <c r="P2175" s="338"/>
      <c r="Q2175" s="339" t="str">
        <f t="shared" si="136"/>
        <v/>
      </c>
      <c r="R2175" s="339" t="b">
        <f t="shared" si="137"/>
        <v>1</v>
      </c>
      <c r="S2175" s="339" t="str">
        <f t="shared" si="138"/>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5"/>
        <v/>
      </c>
      <c r="O2176" s="337" t="s">
        <v>19177</v>
      </c>
      <c r="P2176" s="338"/>
      <c r="Q2176" s="339" t="str">
        <f t="shared" si="136"/>
        <v/>
      </c>
      <c r="R2176" s="339" t="b">
        <f t="shared" si="137"/>
        <v>1</v>
      </c>
      <c r="S2176" s="339" t="str">
        <f t="shared" si="138"/>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5"/>
        <v/>
      </c>
      <c r="O2177" s="337" t="s">
        <v>19177</v>
      </c>
      <c r="P2177" s="338"/>
      <c r="Q2177" s="339" t="str">
        <f t="shared" si="136"/>
        <v/>
      </c>
      <c r="R2177" s="339" t="b">
        <f t="shared" si="137"/>
        <v>1</v>
      </c>
      <c r="S2177" s="339" t="str">
        <f t="shared" si="138"/>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5"/>
        <v/>
      </c>
      <c r="O2178" s="337" t="s">
        <v>19177</v>
      </c>
      <c r="P2178" s="338"/>
      <c r="Q2178" s="339" t="str">
        <f t="shared" si="136"/>
        <v/>
      </c>
      <c r="R2178" s="339" t="b">
        <f t="shared" si="137"/>
        <v>1</v>
      </c>
      <c r="S2178" s="339" t="str">
        <f t="shared" si="138"/>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5"/>
        <v/>
      </c>
      <c r="O2179" s="337" t="s">
        <v>19177</v>
      </c>
      <c r="P2179" s="338"/>
      <c r="Q2179" s="339" t="str">
        <f t="shared" si="136"/>
        <v/>
      </c>
      <c r="R2179" s="339" t="b">
        <f t="shared" si="137"/>
        <v>1</v>
      </c>
      <c r="S2179" s="339" t="str">
        <f t="shared" si="138"/>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5"/>
        <v/>
      </c>
      <c r="O2180" s="337" t="s">
        <v>19177</v>
      </c>
      <c r="P2180" s="338"/>
      <c r="Q2180" s="339" t="str">
        <f t="shared" si="136"/>
        <v/>
      </c>
      <c r="R2180" s="339" t="b">
        <f t="shared" si="137"/>
        <v>1</v>
      </c>
      <c r="S2180" s="339" t="str">
        <f t="shared" si="138"/>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9">IF(A2181="","",IF(ISERROR(MATCH($F2181,CL,0)),"Unknown",INDIRECT("'C'!$A$"&amp;MATCH($F2181,CL,0)+1)))</f>
        <v/>
      </c>
      <c r="O2181" s="337" t="s">
        <v>19177</v>
      </c>
      <c r="P2181" s="338"/>
      <c r="Q2181" s="339" t="str">
        <f t="shared" ref="Q2181:Q2244" si="140">A2181&amp;B2181</f>
        <v/>
      </c>
      <c r="R2181" s="339" t="b">
        <f t="shared" ref="R2181:R2244" si="141">OR(ISBLANK(B2181),ISBLANK(C2181))</f>
        <v>1</v>
      </c>
      <c r="S2181" s="339" t="str">
        <f t="shared" ref="S2181:S2244" si="142">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9"/>
        <v/>
      </c>
      <c r="O2182" s="337" t="s">
        <v>19177</v>
      </c>
      <c r="P2182" s="338"/>
      <c r="Q2182" s="339" t="str">
        <f t="shared" si="140"/>
        <v/>
      </c>
      <c r="R2182" s="339" t="b">
        <f t="shared" si="141"/>
        <v>1</v>
      </c>
      <c r="S2182" s="339" t="str">
        <f t="shared" si="142"/>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9"/>
        <v/>
      </c>
      <c r="O2183" s="337" t="s">
        <v>19177</v>
      </c>
      <c r="P2183" s="338"/>
      <c r="Q2183" s="339" t="str">
        <f t="shared" si="140"/>
        <v/>
      </c>
      <c r="R2183" s="339" t="b">
        <f t="shared" si="141"/>
        <v>1</v>
      </c>
      <c r="S2183" s="339" t="str">
        <f t="shared" si="142"/>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9"/>
        <v/>
      </c>
      <c r="O2184" s="337" t="s">
        <v>19177</v>
      </c>
      <c r="P2184" s="338"/>
      <c r="Q2184" s="339" t="str">
        <f t="shared" si="140"/>
        <v/>
      </c>
      <c r="R2184" s="339" t="b">
        <f t="shared" si="141"/>
        <v>1</v>
      </c>
      <c r="S2184" s="339" t="str">
        <f t="shared" si="142"/>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9"/>
        <v/>
      </c>
      <c r="O2185" s="337" t="s">
        <v>19177</v>
      </c>
      <c r="P2185" s="338"/>
      <c r="Q2185" s="339" t="str">
        <f t="shared" si="140"/>
        <v/>
      </c>
      <c r="R2185" s="339" t="b">
        <f t="shared" si="141"/>
        <v>1</v>
      </c>
      <c r="S2185" s="339" t="str">
        <f t="shared" si="142"/>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9"/>
        <v/>
      </c>
      <c r="O2186" s="337" t="s">
        <v>19177</v>
      </c>
      <c r="P2186" s="338"/>
      <c r="Q2186" s="339" t="str">
        <f t="shared" si="140"/>
        <v/>
      </c>
      <c r="R2186" s="339" t="b">
        <f t="shared" si="141"/>
        <v>1</v>
      </c>
      <c r="S2186" s="339" t="str">
        <f t="shared" si="142"/>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9"/>
        <v/>
      </c>
      <c r="O2187" s="337" t="s">
        <v>19177</v>
      </c>
      <c r="P2187" s="338"/>
      <c r="Q2187" s="339" t="str">
        <f t="shared" si="140"/>
        <v/>
      </c>
      <c r="R2187" s="339" t="b">
        <f t="shared" si="141"/>
        <v>1</v>
      </c>
      <c r="S2187" s="339" t="str">
        <f t="shared" si="142"/>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9"/>
        <v/>
      </c>
      <c r="O2188" s="337" t="s">
        <v>19177</v>
      </c>
      <c r="P2188" s="338"/>
      <c r="Q2188" s="339" t="str">
        <f t="shared" si="140"/>
        <v/>
      </c>
      <c r="R2188" s="339" t="b">
        <f t="shared" si="141"/>
        <v>1</v>
      </c>
      <c r="S2188" s="339" t="str">
        <f t="shared" si="142"/>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9"/>
        <v/>
      </c>
      <c r="O2189" s="337" t="s">
        <v>19177</v>
      </c>
      <c r="P2189" s="338"/>
      <c r="Q2189" s="339" t="str">
        <f t="shared" si="140"/>
        <v/>
      </c>
      <c r="R2189" s="339" t="b">
        <f t="shared" si="141"/>
        <v>1</v>
      </c>
      <c r="S2189" s="339" t="str">
        <f t="shared" si="142"/>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9"/>
        <v/>
      </c>
      <c r="O2190" s="337" t="s">
        <v>19177</v>
      </c>
      <c r="P2190" s="338"/>
      <c r="Q2190" s="339" t="str">
        <f t="shared" si="140"/>
        <v/>
      </c>
      <c r="R2190" s="339" t="b">
        <f t="shared" si="141"/>
        <v>1</v>
      </c>
      <c r="S2190" s="339" t="str">
        <f t="shared" si="142"/>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9"/>
        <v/>
      </c>
      <c r="O2191" s="337" t="s">
        <v>19177</v>
      </c>
      <c r="P2191" s="338"/>
      <c r="Q2191" s="339" t="str">
        <f t="shared" si="140"/>
        <v/>
      </c>
      <c r="R2191" s="339" t="b">
        <f t="shared" si="141"/>
        <v>1</v>
      </c>
      <c r="S2191" s="339" t="str">
        <f t="shared" si="142"/>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9"/>
        <v/>
      </c>
      <c r="O2192" s="337" t="s">
        <v>19177</v>
      </c>
      <c r="P2192" s="338"/>
      <c r="Q2192" s="339" t="str">
        <f t="shared" si="140"/>
        <v/>
      </c>
      <c r="R2192" s="339" t="b">
        <f t="shared" si="141"/>
        <v>1</v>
      </c>
      <c r="S2192" s="339" t="str">
        <f t="shared" si="142"/>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9"/>
        <v/>
      </c>
      <c r="O2193" s="337" t="s">
        <v>19177</v>
      </c>
      <c r="P2193" s="338"/>
      <c r="Q2193" s="339" t="str">
        <f t="shared" si="140"/>
        <v/>
      </c>
      <c r="R2193" s="339" t="b">
        <f t="shared" si="141"/>
        <v>1</v>
      </c>
      <c r="S2193" s="339" t="str">
        <f t="shared" si="142"/>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9"/>
        <v/>
      </c>
      <c r="O2194" s="337" t="s">
        <v>19177</v>
      </c>
      <c r="P2194" s="338"/>
      <c r="Q2194" s="339" t="str">
        <f t="shared" si="140"/>
        <v/>
      </c>
      <c r="R2194" s="339" t="b">
        <f t="shared" si="141"/>
        <v>1</v>
      </c>
      <c r="S2194" s="339" t="str">
        <f t="shared" si="142"/>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9"/>
        <v/>
      </c>
      <c r="O2195" s="337" t="s">
        <v>19177</v>
      </c>
      <c r="P2195" s="338"/>
      <c r="Q2195" s="339" t="str">
        <f t="shared" si="140"/>
        <v/>
      </c>
      <c r="R2195" s="339" t="b">
        <f t="shared" si="141"/>
        <v>1</v>
      </c>
      <c r="S2195" s="339" t="str">
        <f t="shared" si="142"/>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9"/>
        <v/>
      </c>
      <c r="O2196" s="337" t="s">
        <v>19177</v>
      </c>
      <c r="P2196" s="338"/>
      <c r="Q2196" s="339" t="str">
        <f t="shared" si="140"/>
        <v/>
      </c>
      <c r="R2196" s="339" t="b">
        <f t="shared" si="141"/>
        <v>1</v>
      </c>
      <c r="S2196" s="339" t="str">
        <f t="shared" si="142"/>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9"/>
        <v/>
      </c>
      <c r="O2197" s="337" t="s">
        <v>19177</v>
      </c>
      <c r="P2197" s="338"/>
      <c r="Q2197" s="339" t="str">
        <f t="shared" si="140"/>
        <v/>
      </c>
      <c r="R2197" s="339" t="b">
        <f t="shared" si="141"/>
        <v>1</v>
      </c>
      <c r="S2197" s="339" t="str">
        <f t="shared" si="142"/>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9"/>
        <v/>
      </c>
      <c r="O2198" s="337" t="s">
        <v>19177</v>
      </c>
      <c r="P2198" s="338"/>
      <c r="Q2198" s="339" t="str">
        <f t="shared" si="140"/>
        <v/>
      </c>
      <c r="R2198" s="339" t="b">
        <f t="shared" si="141"/>
        <v>1</v>
      </c>
      <c r="S2198" s="339" t="str">
        <f t="shared" si="142"/>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9"/>
        <v/>
      </c>
      <c r="O2199" s="337" t="s">
        <v>19177</v>
      </c>
      <c r="P2199" s="338"/>
      <c r="Q2199" s="339" t="str">
        <f t="shared" si="140"/>
        <v/>
      </c>
      <c r="R2199" s="339" t="b">
        <f t="shared" si="141"/>
        <v>1</v>
      </c>
      <c r="S2199" s="339" t="str">
        <f t="shared" si="142"/>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9"/>
        <v/>
      </c>
      <c r="O2200" s="337" t="s">
        <v>19177</v>
      </c>
      <c r="P2200" s="338"/>
      <c r="Q2200" s="339" t="str">
        <f t="shared" si="140"/>
        <v/>
      </c>
      <c r="R2200" s="339" t="b">
        <f t="shared" si="141"/>
        <v>1</v>
      </c>
      <c r="S2200" s="339" t="str">
        <f t="shared" si="142"/>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9"/>
        <v/>
      </c>
      <c r="O2201" s="337" t="s">
        <v>19177</v>
      </c>
      <c r="P2201" s="338"/>
      <c r="Q2201" s="339" t="str">
        <f t="shared" si="140"/>
        <v/>
      </c>
      <c r="R2201" s="339" t="b">
        <f t="shared" si="141"/>
        <v>1</v>
      </c>
      <c r="S2201" s="339" t="str">
        <f t="shared" si="142"/>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9"/>
        <v/>
      </c>
      <c r="O2202" s="337" t="s">
        <v>19177</v>
      </c>
      <c r="P2202" s="338"/>
      <c r="Q2202" s="339" t="str">
        <f t="shared" si="140"/>
        <v/>
      </c>
      <c r="R2202" s="339" t="b">
        <f t="shared" si="141"/>
        <v>1</v>
      </c>
      <c r="S2202" s="339" t="str">
        <f t="shared" si="142"/>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9"/>
        <v/>
      </c>
      <c r="O2203" s="337" t="s">
        <v>19177</v>
      </c>
      <c r="P2203" s="338"/>
      <c r="Q2203" s="339" t="str">
        <f t="shared" si="140"/>
        <v/>
      </c>
      <c r="R2203" s="339" t="b">
        <f t="shared" si="141"/>
        <v>1</v>
      </c>
      <c r="S2203" s="339" t="str">
        <f t="shared" si="142"/>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9"/>
        <v/>
      </c>
      <c r="O2204" s="337" t="s">
        <v>19177</v>
      </c>
      <c r="P2204" s="338"/>
      <c r="Q2204" s="339" t="str">
        <f t="shared" si="140"/>
        <v/>
      </c>
      <c r="R2204" s="339" t="b">
        <f t="shared" si="141"/>
        <v>1</v>
      </c>
      <c r="S2204" s="339" t="str">
        <f t="shared" si="142"/>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9"/>
        <v/>
      </c>
      <c r="O2205" s="337" t="s">
        <v>19177</v>
      </c>
      <c r="P2205" s="338"/>
      <c r="Q2205" s="339" t="str">
        <f t="shared" si="140"/>
        <v/>
      </c>
      <c r="R2205" s="339" t="b">
        <f t="shared" si="141"/>
        <v>1</v>
      </c>
      <c r="S2205" s="339" t="str">
        <f t="shared" si="142"/>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9"/>
        <v/>
      </c>
      <c r="O2206" s="337" t="s">
        <v>19177</v>
      </c>
      <c r="P2206" s="338"/>
      <c r="Q2206" s="339" t="str">
        <f t="shared" si="140"/>
        <v/>
      </c>
      <c r="R2206" s="339" t="b">
        <f t="shared" si="141"/>
        <v>1</v>
      </c>
      <c r="S2206" s="339" t="str">
        <f t="shared" si="142"/>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9"/>
        <v/>
      </c>
      <c r="O2207" s="337" t="s">
        <v>19177</v>
      </c>
      <c r="P2207" s="338"/>
      <c r="Q2207" s="339" t="str">
        <f t="shared" si="140"/>
        <v/>
      </c>
      <c r="R2207" s="339" t="b">
        <f t="shared" si="141"/>
        <v>1</v>
      </c>
      <c r="S2207" s="339" t="str">
        <f t="shared" si="142"/>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9"/>
        <v/>
      </c>
      <c r="O2208" s="337" t="s">
        <v>19177</v>
      </c>
      <c r="P2208" s="338"/>
      <c r="Q2208" s="339" t="str">
        <f t="shared" si="140"/>
        <v/>
      </c>
      <c r="R2208" s="339" t="b">
        <f t="shared" si="141"/>
        <v>1</v>
      </c>
      <c r="S2208" s="339" t="str">
        <f t="shared" si="142"/>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9"/>
        <v/>
      </c>
      <c r="O2209" s="337" t="s">
        <v>19177</v>
      </c>
      <c r="P2209" s="338"/>
      <c r="Q2209" s="339" t="str">
        <f t="shared" si="140"/>
        <v/>
      </c>
      <c r="R2209" s="339" t="b">
        <f t="shared" si="141"/>
        <v>1</v>
      </c>
      <c r="S2209" s="339" t="str">
        <f t="shared" si="142"/>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9"/>
        <v/>
      </c>
      <c r="O2210" s="337" t="s">
        <v>19177</v>
      </c>
      <c r="P2210" s="338"/>
      <c r="Q2210" s="339" t="str">
        <f t="shared" si="140"/>
        <v/>
      </c>
      <c r="R2210" s="339" t="b">
        <f t="shared" si="141"/>
        <v>1</v>
      </c>
      <c r="S2210" s="339" t="str">
        <f t="shared" si="142"/>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9"/>
        <v/>
      </c>
      <c r="O2211" s="337" t="s">
        <v>19177</v>
      </c>
      <c r="P2211" s="338"/>
      <c r="Q2211" s="339" t="str">
        <f t="shared" si="140"/>
        <v/>
      </c>
      <c r="R2211" s="339" t="b">
        <f t="shared" si="141"/>
        <v>1</v>
      </c>
      <c r="S2211" s="339" t="str">
        <f t="shared" si="142"/>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9"/>
        <v/>
      </c>
      <c r="O2212" s="337" t="s">
        <v>19177</v>
      </c>
      <c r="P2212" s="338"/>
      <c r="Q2212" s="339" t="str">
        <f t="shared" si="140"/>
        <v/>
      </c>
      <c r="R2212" s="339" t="b">
        <f t="shared" si="141"/>
        <v>1</v>
      </c>
      <c r="S2212" s="339" t="str">
        <f t="shared" si="142"/>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9"/>
        <v/>
      </c>
      <c r="O2213" s="337" t="s">
        <v>19177</v>
      </c>
      <c r="P2213" s="338"/>
      <c r="Q2213" s="339" t="str">
        <f t="shared" si="140"/>
        <v/>
      </c>
      <c r="R2213" s="339" t="b">
        <f t="shared" si="141"/>
        <v>1</v>
      </c>
      <c r="S2213" s="339" t="str">
        <f t="shared" si="142"/>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9"/>
        <v/>
      </c>
      <c r="O2214" s="337" t="s">
        <v>19177</v>
      </c>
      <c r="P2214" s="338"/>
      <c r="Q2214" s="339" t="str">
        <f t="shared" si="140"/>
        <v/>
      </c>
      <c r="R2214" s="339" t="b">
        <f t="shared" si="141"/>
        <v>1</v>
      </c>
      <c r="S2214" s="339" t="str">
        <f t="shared" si="142"/>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9"/>
        <v/>
      </c>
      <c r="O2215" s="337" t="s">
        <v>19177</v>
      </c>
      <c r="P2215" s="338"/>
      <c r="Q2215" s="339" t="str">
        <f t="shared" si="140"/>
        <v/>
      </c>
      <c r="R2215" s="339" t="b">
        <f t="shared" si="141"/>
        <v>1</v>
      </c>
      <c r="S2215" s="339" t="str">
        <f t="shared" si="142"/>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9"/>
        <v/>
      </c>
      <c r="O2216" s="337" t="s">
        <v>19177</v>
      </c>
      <c r="P2216" s="338"/>
      <c r="Q2216" s="339" t="str">
        <f t="shared" si="140"/>
        <v/>
      </c>
      <c r="R2216" s="339" t="b">
        <f t="shared" si="141"/>
        <v>1</v>
      </c>
      <c r="S2216" s="339" t="str">
        <f t="shared" si="142"/>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9"/>
        <v/>
      </c>
      <c r="O2217" s="337" t="s">
        <v>19177</v>
      </c>
      <c r="P2217" s="338"/>
      <c r="Q2217" s="339" t="str">
        <f t="shared" si="140"/>
        <v/>
      </c>
      <c r="R2217" s="339" t="b">
        <f t="shared" si="141"/>
        <v>1</v>
      </c>
      <c r="S2217" s="339" t="str">
        <f t="shared" si="142"/>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9"/>
        <v/>
      </c>
      <c r="O2218" s="337" t="s">
        <v>19177</v>
      </c>
      <c r="P2218" s="338"/>
      <c r="Q2218" s="339" t="str">
        <f t="shared" si="140"/>
        <v/>
      </c>
      <c r="R2218" s="339" t="b">
        <f t="shared" si="141"/>
        <v>1</v>
      </c>
      <c r="S2218" s="339" t="str">
        <f t="shared" si="142"/>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9"/>
        <v/>
      </c>
      <c r="O2219" s="337" t="s">
        <v>19177</v>
      </c>
      <c r="P2219" s="338"/>
      <c r="Q2219" s="339" t="str">
        <f t="shared" si="140"/>
        <v/>
      </c>
      <c r="R2219" s="339" t="b">
        <f t="shared" si="141"/>
        <v>1</v>
      </c>
      <c r="S2219" s="339" t="str">
        <f t="shared" si="142"/>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9"/>
        <v/>
      </c>
      <c r="O2220" s="337" t="s">
        <v>19177</v>
      </c>
      <c r="P2220" s="338"/>
      <c r="Q2220" s="339" t="str">
        <f t="shared" si="140"/>
        <v/>
      </c>
      <c r="R2220" s="339" t="b">
        <f t="shared" si="141"/>
        <v>1</v>
      </c>
      <c r="S2220" s="339" t="str">
        <f t="shared" si="142"/>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9"/>
        <v/>
      </c>
      <c r="O2221" s="337" t="s">
        <v>19177</v>
      </c>
      <c r="P2221" s="338"/>
      <c r="Q2221" s="339" t="str">
        <f t="shared" si="140"/>
        <v/>
      </c>
      <c r="R2221" s="339" t="b">
        <f t="shared" si="141"/>
        <v>1</v>
      </c>
      <c r="S2221" s="339" t="str">
        <f t="shared" si="142"/>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9"/>
        <v/>
      </c>
      <c r="O2222" s="337" t="s">
        <v>19177</v>
      </c>
      <c r="P2222" s="338"/>
      <c r="Q2222" s="339" t="str">
        <f t="shared" si="140"/>
        <v/>
      </c>
      <c r="R2222" s="339" t="b">
        <f t="shared" si="141"/>
        <v>1</v>
      </c>
      <c r="S2222" s="339" t="str">
        <f t="shared" si="142"/>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9"/>
        <v/>
      </c>
      <c r="O2223" s="337" t="s">
        <v>19177</v>
      </c>
      <c r="P2223" s="338"/>
      <c r="Q2223" s="339" t="str">
        <f t="shared" si="140"/>
        <v/>
      </c>
      <c r="R2223" s="339" t="b">
        <f t="shared" si="141"/>
        <v>1</v>
      </c>
      <c r="S2223" s="339" t="str">
        <f t="shared" si="142"/>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9"/>
        <v/>
      </c>
      <c r="O2224" s="337" t="s">
        <v>19177</v>
      </c>
      <c r="P2224" s="338"/>
      <c r="Q2224" s="339" t="str">
        <f t="shared" si="140"/>
        <v/>
      </c>
      <c r="R2224" s="339" t="b">
        <f t="shared" si="141"/>
        <v>1</v>
      </c>
      <c r="S2224" s="339" t="str">
        <f t="shared" si="142"/>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9"/>
        <v/>
      </c>
      <c r="O2225" s="337" t="s">
        <v>19177</v>
      </c>
      <c r="P2225" s="338"/>
      <c r="Q2225" s="339" t="str">
        <f t="shared" si="140"/>
        <v/>
      </c>
      <c r="R2225" s="339" t="b">
        <f t="shared" si="141"/>
        <v>1</v>
      </c>
      <c r="S2225" s="339" t="str">
        <f t="shared" si="142"/>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9"/>
        <v/>
      </c>
      <c r="O2226" s="337" t="s">
        <v>19177</v>
      </c>
      <c r="P2226" s="338"/>
      <c r="Q2226" s="339" t="str">
        <f t="shared" si="140"/>
        <v/>
      </c>
      <c r="R2226" s="339" t="b">
        <f t="shared" si="141"/>
        <v>1</v>
      </c>
      <c r="S2226" s="339" t="str">
        <f t="shared" si="142"/>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9"/>
        <v/>
      </c>
      <c r="O2227" s="337" t="s">
        <v>19177</v>
      </c>
      <c r="P2227" s="338"/>
      <c r="Q2227" s="339" t="str">
        <f t="shared" si="140"/>
        <v/>
      </c>
      <c r="R2227" s="339" t="b">
        <f t="shared" si="141"/>
        <v>1</v>
      </c>
      <c r="S2227" s="339" t="str">
        <f t="shared" si="142"/>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9"/>
        <v/>
      </c>
      <c r="O2228" s="337" t="s">
        <v>19177</v>
      </c>
      <c r="P2228" s="338"/>
      <c r="Q2228" s="339" t="str">
        <f t="shared" si="140"/>
        <v/>
      </c>
      <c r="R2228" s="339" t="b">
        <f t="shared" si="141"/>
        <v>1</v>
      </c>
      <c r="S2228" s="339" t="str">
        <f t="shared" si="142"/>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9"/>
        <v/>
      </c>
      <c r="O2229" s="337" t="s">
        <v>19177</v>
      </c>
      <c r="P2229" s="338"/>
      <c r="Q2229" s="339" t="str">
        <f t="shared" si="140"/>
        <v/>
      </c>
      <c r="R2229" s="339" t="b">
        <f t="shared" si="141"/>
        <v>1</v>
      </c>
      <c r="S2229" s="339" t="str">
        <f t="shared" si="142"/>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9"/>
        <v/>
      </c>
      <c r="O2230" s="337" t="s">
        <v>19177</v>
      </c>
      <c r="P2230" s="338"/>
      <c r="Q2230" s="339" t="str">
        <f t="shared" si="140"/>
        <v/>
      </c>
      <c r="R2230" s="339" t="b">
        <f t="shared" si="141"/>
        <v>1</v>
      </c>
      <c r="S2230" s="339" t="str">
        <f t="shared" si="142"/>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9"/>
        <v/>
      </c>
      <c r="O2231" s="337" t="s">
        <v>19177</v>
      </c>
      <c r="P2231" s="338"/>
      <c r="Q2231" s="339" t="str">
        <f t="shared" si="140"/>
        <v/>
      </c>
      <c r="R2231" s="339" t="b">
        <f t="shared" si="141"/>
        <v>1</v>
      </c>
      <c r="S2231" s="339" t="str">
        <f t="shared" si="142"/>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9"/>
        <v/>
      </c>
      <c r="O2232" s="337" t="s">
        <v>19177</v>
      </c>
      <c r="P2232" s="338"/>
      <c r="Q2232" s="339" t="str">
        <f t="shared" si="140"/>
        <v/>
      </c>
      <c r="R2232" s="339" t="b">
        <f t="shared" si="141"/>
        <v>1</v>
      </c>
      <c r="S2232" s="339" t="str">
        <f t="shared" si="142"/>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9"/>
        <v/>
      </c>
      <c r="O2233" s="337" t="s">
        <v>19177</v>
      </c>
      <c r="P2233" s="338"/>
      <c r="Q2233" s="339" t="str">
        <f t="shared" si="140"/>
        <v/>
      </c>
      <c r="R2233" s="339" t="b">
        <f t="shared" si="141"/>
        <v>1</v>
      </c>
      <c r="S2233" s="339" t="str">
        <f t="shared" si="142"/>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9"/>
        <v/>
      </c>
      <c r="O2234" s="337" t="s">
        <v>19177</v>
      </c>
      <c r="P2234" s="338"/>
      <c r="Q2234" s="339" t="str">
        <f t="shared" si="140"/>
        <v/>
      </c>
      <c r="R2234" s="339" t="b">
        <f t="shared" si="141"/>
        <v>1</v>
      </c>
      <c r="S2234" s="339" t="str">
        <f t="shared" si="142"/>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9"/>
        <v/>
      </c>
      <c r="O2235" s="337" t="s">
        <v>19177</v>
      </c>
      <c r="P2235" s="338"/>
      <c r="Q2235" s="339" t="str">
        <f t="shared" si="140"/>
        <v/>
      </c>
      <c r="R2235" s="339" t="b">
        <f t="shared" si="141"/>
        <v>1</v>
      </c>
      <c r="S2235" s="339" t="str">
        <f t="shared" si="142"/>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9"/>
        <v/>
      </c>
      <c r="O2236" s="337" t="s">
        <v>19177</v>
      </c>
      <c r="P2236" s="338"/>
      <c r="Q2236" s="339" t="str">
        <f t="shared" si="140"/>
        <v/>
      </c>
      <c r="R2236" s="339" t="b">
        <f t="shared" si="141"/>
        <v>1</v>
      </c>
      <c r="S2236" s="339" t="str">
        <f t="shared" si="142"/>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9"/>
        <v/>
      </c>
      <c r="O2237" s="337" t="s">
        <v>19177</v>
      </c>
      <c r="P2237" s="338"/>
      <c r="Q2237" s="339" t="str">
        <f t="shared" si="140"/>
        <v/>
      </c>
      <c r="R2237" s="339" t="b">
        <f t="shared" si="141"/>
        <v>1</v>
      </c>
      <c r="S2237" s="339" t="str">
        <f t="shared" si="142"/>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9"/>
        <v/>
      </c>
      <c r="O2238" s="337" t="s">
        <v>19177</v>
      </c>
      <c r="P2238" s="338"/>
      <c r="Q2238" s="339" t="str">
        <f t="shared" si="140"/>
        <v/>
      </c>
      <c r="R2238" s="339" t="b">
        <f t="shared" si="141"/>
        <v>1</v>
      </c>
      <c r="S2238" s="339" t="str">
        <f t="shared" si="142"/>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9"/>
        <v/>
      </c>
      <c r="O2239" s="337" t="s">
        <v>19177</v>
      </c>
      <c r="P2239" s="338"/>
      <c r="Q2239" s="339" t="str">
        <f t="shared" si="140"/>
        <v/>
      </c>
      <c r="R2239" s="339" t="b">
        <f t="shared" si="141"/>
        <v>1</v>
      </c>
      <c r="S2239" s="339" t="str">
        <f t="shared" si="142"/>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9"/>
        <v/>
      </c>
      <c r="O2240" s="337" t="s">
        <v>19177</v>
      </c>
      <c r="P2240" s="338"/>
      <c r="Q2240" s="339" t="str">
        <f t="shared" si="140"/>
        <v/>
      </c>
      <c r="R2240" s="339" t="b">
        <f t="shared" si="141"/>
        <v>1</v>
      </c>
      <c r="S2240" s="339" t="str">
        <f t="shared" si="142"/>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9"/>
        <v/>
      </c>
      <c r="O2241" s="337" t="s">
        <v>19177</v>
      </c>
      <c r="P2241" s="338"/>
      <c r="Q2241" s="339" t="str">
        <f t="shared" si="140"/>
        <v/>
      </c>
      <c r="R2241" s="339" t="b">
        <f t="shared" si="141"/>
        <v>1</v>
      </c>
      <c r="S2241" s="339" t="str">
        <f t="shared" si="142"/>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9"/>
        <v/>
      </c>
      <c r="O2242" s="337" t="s">
        <v>19177</v>
      </c>
      <c r="P2242" s="338"/>
      <c r="Q2242" s="339" t="str">
        <f t="shared" si="140"/>
        <v/>
      </c>
      <c r="R2242" s="339" t="b">
        <f t="shared" si="141"/>
        <v>1</v>
      </c>
      <c r="S2242" s="339" t="str">
        <f t="shared" si="142"/>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9"/>
        <v/>
      </c>
      <c r="O2243" s="337" t="s">
        <v>19177</v>
      </c>
      <c r="P2243" s="338"/>
      <c r="Q2243" s="339" t="str">
        <f t="shared" si="140"/>
        <v/>
      </c>
      <c r="R2243" s="339" t="b">
        <f t="shared" si="141"/>
        <v>1</v>
      </c>
      <c r="S2243" s="339" t="str">
        <f t="shared" si="142"/>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9"/>
        <v/>
      </c>
      <c r="O2244" s="337" t="s">
        <v>19177</v>
      </c>
      <c r="P2244" s="338"/>
      <c r="Q2244" s="339" t="str">
        <f t="shared" si="140"/>
        <v/>
      </c>
      <c r="R2244" s="339" t="b">
        <f t="shared" si="141"/>
        <v>1</v>
      </c>
      <c r="S2244" s="339" t="str">
        <f t="shared" si="142"/>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3">IF(A2245="","",IF(ISERROR(MATCH($F2245,CL,0)),"Unknown",INDIRECT("'C'!$A$"&amp;MATCH($F2245,CL,0)+1)))</f>
        <v/>
      </c>
      <c r="O2245" s="337" t="s">
        <v>19177</v>
      </c>
      <c r="P2245" s="338"/>
      <c r="Q2245" s="339" t="str">
        <f t="shared" ref="Q2245:Q2308" si="144">A2245&amp;B2245</f>
        <v/>
      </c>
      <c r="R2245" s="339" t="b">
        <f t="shared" ref="R2245:R2308" si="145">OR(ISBLANK(B2245),ISBLANK(C2245))</f>
        <v>1</v>
      </c>
      <c r="S2245" s="339" t="str">
        <f t="shared" ref="S2245:S2308" si="146">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3"/>
        <v/>
      </c>
      <c r="O2246" s="337" t="s">
        <v>19177</v>
      </c>
      <c r="P2246" s="338"/>
      <c r="Q2246" s="339" t="str">
        <f t="shared" si="144"/>
        <v/>
      </c>
      <c r="R2246" s="339" t="b">
        <f t="shared" si="145"/>
        <v>1</v>
      </c>
      <c r="S2246" s="339" t="str">
        <f t="shared" si="146"/>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3"/>
        <v/>
      </c>
      <c r="O2247" s="337" t="s">
        <v>19177</v>
      </c>
      <c r="P2247" s="338"/>
      <c r="Q2247" s="339" t="str">
        <f t="shared" si="144"/>
        <v/>
      </c>
      <c r="R2247" s="339" t="b">
        <f t="shared" si="145"/>
        <v>1</v>
      </c>
      <c r="S2247" s="339" t="str">
        <f t="shared" si="146"/>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3"/>
        <v/>
      </c>
      <c r="O2248" s="337" t="s">
        <v>19177</v>
      </c>
      <c r="P2248" s="338"/>
      <c r="Q2248" s="339" t="str">
        <f t="shared" si="144"/>
        <v/>
      </c>
      <c r="R2248" s="339" t="b">
        <f t="shared" si="145"/>
        <v>1</v>
      </c>
      <c r="S2248" s="339" t="str">
        <f t="shared" si="146"/>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3"/>
        <v/>
      </c>
      <c r="O2249" s="337" t="s">
        <v>19177</v>
      </c>
      <c r="P2249" s="338"/>
      <c r="Q2249" s="339" t="str">
        <f t="shared" si="144"/>
        <v/>
      </c>
      <c r="R2249" s="339" t="b">
        <f t="shared" si="145"/>
        <v>1</v>
      </c>
      <c r="S2249" s="339" t="str">
        <f t="shared" si="146"/>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3"/>
        <v/>
      </c>
      <c r="O2250" s="337" t="s">
        <v>19177</v>
      </c>
      <c r="P2250" s="338"/>
      <c r="Q2250" s="339" t="str">
        <f t="shared" si="144"/>
        <v/>
      </c>
      <c r="R2250" s="339" t="b">
        <f t="shared" si="145"/>
        <v>1</v>
      </c>
      <c r="S2250" s="339" t="str">
        <f t="shared" si="146"/>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3"/>
        <v/>
      </c>
      <c r="O2251" s="337" t="s">
        <v>19177</v>
      </c>
      <c r="P2251" s="338"/>
      <c r="Q2251" s="339" t="str">
        <f t="shared" si="144"/>
        <v/>
      </c>
      <c r="R2251" s="339" t="b">
        <f t="shared" si="145"/>
        <v>1</v>
      </c>
      <c r="S2251" s="339" t="str">
        <f t="shared" si="146"/>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3"/>
        <v/>
      </c>
      <c r="O2252" s="337" t="s">
        <v>19177</v>
      </c>
      <c r="P2252" s="338"/>
      <c r="Q2252" s="339" t="str">
        <f t="shared" si="144"/>
        <v/>
      </c>
      <c r="R2252" s="339" t="b">
        <f t="shared" si="145"/>
        <v>1</v>
      </c>
      <c r="S2252" s="339" t="str">
        <f t="shared" si="146"/>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3"/>
        <v/>
      </c>
      <c r="O2253" s="337" t="s">
        <v>19177</v>
      </c>
      <c r="P2253" s="338"/>
      <c r="Q2253" s="339" t="str">
        <f t="shared" si="144"/>
        <v/>
      </c>
      <c r="R2253" s="339" t="b">
        <f t="shared" si="145"/>
        <v>1</v>
      </c>
      <c r="S2253" s="339" t="str">
        <f t="shared" si="146"/>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3"/>
        <v/>
      </c>
      <c r="O2254" s="337" t="s">
        <v>19177</v>
      </c>
      <c r="P2254" s="338"/>
      <c r="Q2254" s="339" t="str">
        <f t="shared" si="144"/>
        <v/>
      </c>
      <c r="R2254" s="339" t="b">
        <f t="shared" si="145"/>
        <v>1</v>
      </c>
      <c r="S2254" s="339" t="str">
        <f t="shared" si="146"/>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3"/>
        <v/>
      </c>
      <c r="O2255" s="337" t="s">
        <v>19177</v>
      </c>
      <c r="P2255" s="338"/>
      <c r="Q2255" s="339" t="str">
        <f t="shared" si="144"/>
        <v/>
      </c>
      <c r="R2255" s="339" t="b">
        <f t="shared" si="145"/>
        <v>1</v>
      </c>
      <c r="S2255" s="339" t="str">
        <f t="shared" si="146"/>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3"/>
        <v/>
      </c>
      <c r="O2256" s="337" t="s">
        <v>19177</v>
      </c>
      <c r="P2256" s="338"/>
      <c r="Q2256" s="339" t="str">
        <f t="shared" si="144"/>
        <v/>
      </c>
      <c r="R2256" s="339" t="b">
        <f t="shared" si="145"/>
        <v>1</v>
      </c>
      <c r="S2256" s="339" t="str">
        <f t="shared" si="146"/>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3"/>
        <v/>
      </c>
      <c r="O2257" s="337" t="s">
        <v>19177</v>
      </c>
      <c r="P2257" s="338"/>
      <c r="Q2257" s="339" t="str">
        <f t="shared" si="144"/>
        <v/>
      </c>
      <c r="R2257" s="339" t="b">
        <f t="shared" si="145"/>
        <v>1</v>
      </c>
      <c r="S2257" s="339" t="str">
        <f t="shared" si="146"/>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3"/>
        <v/>
      </c>
      <c r="O2258" s="337" t="s">
        <v>19177</v>
      </c>
      <c r="P2258" s="338"/>
      <c r="Q2258" s="339" t="str">
        <f t="shared" si="144"/>
        <v/>
      </c>
      <c r="R2258" s="339" t="b">
        <f t="shared" si="145"/>
        <v>1</v>
      </c>
      <c r="S2258" s="339" t="str">
        <f t="shared" si="146"/>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3"/>
        <v/>
      </c>
      <c r="O2259" s="337" t="s">
        <v>19177</v>
      </c>
      <c r="P2259" s="338"/>
      <c r="Q2259" s="339" t="str">
        <f t="shared" si="144"/>
        <v/>
      </c>
      <c r="R2259" s="339" t="b">
        <f t="shared" si="145"/>
        <v>1</v>
      </c>
      <c r="S2259" s="339" t="str">
        <f t="shared" si="146"/>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3"/>
        <v/>
      </c>
      <c r="O2260" s="337" t="s">
        <v>19177</v>
      </c>
      <c r="P2260" s="338"/>
      <c r="Q2260" s="339" t="str">
        <f t="shared" si="144"/>
        <v/>
      </c>
      <c r="R2260" s="339" t="b">
        <f t="shared" si="145"/>
        <v>1</v>
      </c>
      <c r="S2260" s="339" t="str">
        <f t="shared" si="146"/>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3"/>
        <v/>
      </c>
      <c r="O2261" s="337" t="s">
        <v>19177</v>
      </c>
      <c r="P2261" s="338"/>
      <c r="Q2261" s="339" t="str">
        <f t="shared" si="144"/>
        <v/>
      </c>
      <c r="R2261" s="339" t="b">
        <f t="shared" si="145"/>
        <v>1</v>
      </c>
      <c r="S2261" s="339" t="str">
        <f t="shared" si="146"/>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3"/>
        <v/>
      </c>
      <c r="O2262" s="337" t="s">
        <v>19177</v>
      </c>
      <c r="P2262" s="338"/>
      <c r="Q2262" s="339" t="str">
        <f t="shared" si="144"/>
        <v/>
      </c>
      <c r="R2262" s="339" t="b">
        <f t="shared" si="145"/>
        <v>1</v>
      </c>
      <c r="S2262" s="339" t="str">
        <f t="shared" si="146"/>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3"/>
        <v/>
      </c>
      <c r="O2263" s="337" t="s">
        <v>19177</v>
      </c>
      <c r="P2263" s="338"/>
      <c r="Q2263" s="339" t="str">
        <f t="shared" si="144"/>
        <v/>
      </c>
      <c r="R2263" s="339" t="b">
        <f t="shared" si="145"/>
        <v>1</v>
      </c>
      <c r="S2263" s="339" t="str">
        <f t="shared" si="146"/>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3"/>
        <v/>
      </c>
      <c r="O2264" s="337" t="s">
        <v>19177</v>
      </c>
      <c r="P2264" s="338"/>
      <c r="Q2264" s="339" t="str">
        <f t="shared" si="144"/>
        <v/>
      </c>
      <c r="R2264" s="339" t="b">
        <f t="shared" si="145"/>
        <v>1</v>
      </c>
      <c r="S2264" s="339" t="str">
        <f t="shared" si="146"/>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3"/>
        <v/>
      </c>
      <c r="O2265" s="337" t="s">
        <v>19177</v>
      </c>
      <c r="P2265" s="338"/>
      <c r="Q2265" s="339" t="str">
        <f t="shared" si="144"/>
        <v/>
      </c>
      <c r="R2265" s="339" t="b">
        <f t="shared" si="145"/>
        <v>1</v>
      </c>
      <c r="S2265" s="339" t="str">
        <f t="shared" si="146"/>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3"/>
        <v/>
      </c>
      <c r="O2266" s="337" t="s">
        <v>19177</v>
      </c>
      <c r="P2266" s="338"/>
      <c r="Q2266" s="339" t="str">
        <f t="shared" si="144"/>
        <v/>
      </c>
      <c r="R2266" s="339" t="b">
        <f t="shared" si="145"/>
        <v>1</v>
      </c>
      <c r="S2266" s="339" t="str">
        <f t="shared" si="146"/>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3"/>
        <v/>
      </c>
      <c r="O2267" s="337" t="s">
        <v>19177</v>
      </c>
      <c r="P2267" s="338"/>
      <c r="Q2267" s="339" t="str">
        <f t="shared" si="144"/>
        <v/>
      </c>
      <c r="R2267" s="339" t="b">
        <f t="shared" si="145"/>
        <v>1</v>
      </c>
      <c r="S2267" s="339" t="str">
        <f t="shared" si="146"/>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3"/>
        <v/>
      </c>
      <c r="O2268" s="337" t="s">
        <v>19177</v>
      </c>
      <c r="P2268" s="338"/>
      <c r="Q2268" s="339" t="str">
        <f t="shared" si="144"/>
        <v/>
      </c>
      <c r="R2268" s="339" t="b">
        <f t="shared" si="145"/>
        <v>1</v>
      </c>
      <c r="S2268" s="339" t="str">
        <f t="shared" si="146"/>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3"/>
        <v/>
      </c>
      <c r="O2269" s="337" t="s">
        <v>19177</v>
      </c>
      <c r="P2269" s="338"/>
      <c r="Q2269" s="339" t="str">
        <f t="shared" si="144"/>
        <v/>
      </c>
      <c r="R2269" s="339" t="b">
        <f t="shared" si="145"/>
        <v>1</v>
      </c>
      <c r="S2269" s="339" t="str">
        <f t="shared" si="146"/>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3"/>
        <v/>
      </c>
      <c r="O2270" s="337" t="s">
        <v>19177</v>
      </c>
      <c r="P2270" s="338"/>
      <c r="Q2270" s="339" t="str">
        <f t="shared" si="144"/>
        <v/>
      </c>
      <c r="R2270" s="339" t="b">
        <f t="shared" si="145"/>
        <v>1</v>
      </c>
      <c r="S2270" s="339" t="str">
        <f t="shared" si="146"/>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3"/>
        <v/>
      </c>
      <c r="O2271" s="337" t="s">
        <v>19177</v>
      </c>
      <c r="P2271" s="338"/>
      <c r="Q2271" s="339" t="str">
        <f t="shared" si="144"/>
        <v/>
      </c>
      <c r="R2271" s="339" t="b">
        <f t="shared" si="145"/>
        <v>1</v>
      </c>
      <c r="S2271" s="339" t="str">
        <f t="shared" si="146"/>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3"/>
        <v/>
      </c>
      <c r="O2272" s="337" t="s">
        <v>19177</v>
      </c>
      <c r="P2272" s="338"/>
      <c r="Q2272" s="339" t="str">
        <f t="shared" si="144"/>
        <v/>
      </c>
      <c r="R2272" s="339" t="b">
        <f t="shared" si="145"/>
        <v>1</v>
      </c>
      <c r="S2272" s="339" t="str">
        <f t="shared" si="146"/>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3"/>
        <v/>
      </c>
      <c r="O2273" s="337" t="s">
        <v>19177</v>
      </c>
      <c r="P2273" s="338"/>
      <c r="Q2273" s="339" t="str">
        <f t="shared" si="144"/>
        <v/>
      </c>
      <c r="R2273" s="339" t="b">
        <f t="shared" si="145"/>
        <v>1</v>
      </c>
      <c r="S2273" s="339" t="str">
        <f t="shared" si="146"/>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3"/>
        <v/>
      </c>
      <c r="O2274" s="337" t="s">
        <v>19177</v>
      </c>
      <c r="P2274" s="338"/>
      <c r="Q2274" s="339" t="str">
        <f t="shared" si="144"/>
        <v/>
      </c>
      <c r="R2274" s="339" t="b">
        <f t="shared" si="145"/>
        <v>1</v>
      </c>
      <c r="S2274" s="339" t="str">
        <f t="shared" si="146"/>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3"/>
        <v/>
      </c>
      <c r="O2275" s="337" t="s">
        <v>19177</v>
      </c>
      <c r="P2275" s="338"/>
      <c r="Q2275" s="339" t="str">
        <f t="shared" si="144"/>
        <v/>
      </c>
      <c r="R2275" s="339" t="b">
        <f t="shared" si="145"/>
        <v>1</v>
      </c>
      <c r="S2275" s="339" t="str">
        <f t="shared" si="146"/>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3"/>
        <v/>
      </c>
      <c r="O2276" s="337" t="s">
        <v>19177</v>
      </c>
      <c r="P2276" s="338"/>
      <c r="Q2276" s="339" t="str">
        <f t="shared" si="144"/>
        <v/>
      </c>
      <c r="R2276" s="339" t="b">
        <f t="shared" si="145"/>
        <v>1</v>
      </c>
      <c r="S2276" s="339" t="str">
        <f t="shared" si="146"/>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3"/>
        <v/>
      </c>
      <c r="O2277" s="337" t="s">
        <v>19177</v>
      </c>
      <c r="P2277" s="338"/>
      <c r="Q2277" s="339" t="str">
        <f t="shared" si="144"/>
        <v/>
      </c>
      <c r="R2277" s="339" t="b">
        <f t="shared" si="145"/>
        <v>1</v>
      </c>
      <c r="S2277" s="339" t="str">
        <f t="shared" si="146"/>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3"/>
        <v/>
      </c>
      <c r="O2278" s="337" t="s">
        <v>19177</v>
      </c>
      <c r="P2278" s="338"/>
      <c r="Q2278" s="339" t="str">
        <f t="shared" si="144"/>
        <v/>
      </c>
      <c r="R2278" s="339" t="b">
        <f t="shared" si="145"/>
        <v>1</v>
      </c>
      <c r="S2278" s="339" t="str">
        <f t="shared" si="146"/>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3"/>
        <v/>
      </c>
      <c r="O2279" s="337" t="s">
        <v>19177</v>
      </c>
      <c r="P2279" s="338"/>
      <c r="Q2279" s="339" t="str">
        <f t="shared" si="144"/>
        <v/>
      </c>
      <c r="R2279" s="339" t="b">
        <f t="shared" si="145"/>
        <v>1</v>
      </c>
      <c r="S2279" s="339" t="str">
        <f t="shared" si="146"/>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3"/>
        <v/>
      </c>
      <c r="O2280" s="337" t="s">
        <v>19177</v>
      </c>
      <c r="P2280" s="338"/>
      <c r="Q2280" s="339" t="str">
        <f t="shared" si="144"/>
        <v/>
      </c>
      <c r="R2280" s="339" t="b">
        <f t="shared" si="145"/>
        <v>1</v>
      </c>
      <c r="S2280" s="339" t="str">
        <f t="shared" si="146"/>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3"/>
        <v/>
      </c>
      <c r="O2281" s="337" t="s">
        <v>19177</v>
      </c>
      <c r="P2281" s="338"/>
      <c r="Q2281" s="339" t="str">
        <f t="shared" si="144"/>
        <v/>
      </c>
      <c r="R2281" s="339" t="b">
        <f t="shared" si="145"/>
        <v>1</v>
      </c>
      <c r="S2281" s="339" t="str">
        <f t="shared" si="146"/>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3"/>
        <v/>
      </c>
      <c r="O2282" s="337" t="s">
        <v>19177</v>
      </c>
      <c r="P2282" s="338"/>
      <c r="Q2282" s="339" t="str">
        <f t="shared" si="144"/>
        <v/>
      </c>
      <c r="R2282" s="339" t="b">
        <f t="shared" si="145"/>
        <v>1</v>
      </c>
      <c r="S2282" s="339" t="str">
        <f t="shared" si="146"/>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3"/>
        <v/>
      </c>
      <c r="O2283" s="337" t="s">
        <v>19177</v>
      </c>
      <c r="P2283" s="338"/>
      <c r="Q2283" s="339" t="str">
        <f t="shared" si="144"/>
        <v/>
      </c>
      <c r="R2283" s="339" t="b">
        <f t="shared" si="145"/>
        <v>1</v>
      </c>
      <c r="S2283" s="339" t="str">
        <f t="shared" si="146"/>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3"/>
        <v/>
      </c>
      <c r="O2284" s="337" t="s">
        <v>19177</v>
      </c>
      <c r="P2284" s="338"/>
      <c r="Q2284" s="339" t="str">
        <f t="shared" si="144"/>
        <v/>
      </c>
      <c r="R2284" s="339" t="b">
        <f t="shared" si="145"/>
        <v>1</v>
      </c>
      <c r="S2284" s="339" t="str">
        <f t="shared" si="146"/>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3"/>
        <v/>
      </c>
      <c r="O2285" s="337" t="s">
        <v>19177</v>
      </c>
      <c r="P2285" s="338"/>
      <c r="Q2285" s="339" t="str">
        <f t="shared" si="144"/>
        <v/>
      </c>
      <c r="R2285" s="339" t="b">
        <f t="shared" si="145"/>
        <v>1</v>
      </c>
      <c r="S2285" s="339" t="str">
        <f t="shared" si="146"/>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3"/>
        <v/>
      </c>
      <c r="O2286" s="337" t="s">
        <v>19177</v>
      </c>
      <c r="P2286" s="338"/>
      <c r="Q2286" s="339" t="str">
        <f t="shared" si="144"/>
        <v/>
      </c>
      <c r="R2286" s="339" t="b">
        <f t="shared" si="145"/>
        <v>1</v>
      </c>
      <c r="S2286" s="339" t="str">
        <f t="shared" si="146"/>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3"/>
        <v/>
      </c>
      <c r="O2287" s="337" t="s">
        <v>19177</v>
      </c>
      <c r="P2287" s="338"/>
      <c r="Q2287" s="339" t="str">
        <f t="shared" si="144"/>
        <v/>
      </c>
      <c r="R2287" s="339" t="b">
        <f t="shared" si="145"/>
        <v>1</v>
      </c>
      <c r="S2287" s="339" t="str">
        <f t="shared" si="146"/>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3"/>
        <v/>
      </c>
      <c r="O2288" s="337" t="s">
        <v>19177</v>
      </c>
      <c r="P2288" s="338"/>
      <c r="Q2288" s="339" t="str">
        <f t="shared" si="144"/>
        <v/>
      </c>
      <c r="R2288" s="339" t="b">
        <f t="shared" si="145"/>
        <v>1</v>
      </c>
      <c r="S2288" s="339" t="str">
        <f t="shared" si="146"/>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3"/>
        <v/>
      </c>
      <c r="O2289" s="337" t="s">
        <v>19177</v>
      </c>
      <c r="P2289" s="338"/>
      <c r="Q2289" s="339" t="str">
        <f t="shared" si="144"/>
        <v/>
      </c>
      <c r="R2289" s="339" t="b">
        <f t="shared" si="145"/>
        <v>1</v>
      </c>
      <c r="S2289" s="339" t="str">
        <f t="shared" si="146"/>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3"/>
        <v/>
      </c>
      <c r="O2290" s="337" t="s">
        <v>19177</v>
      </c>
      <c r="P2290" s="338"/>
      <c r="Q2290" s="339" t="str">
        <f t="shared" si="144"/>
        <v/>
      </c>
      <c r="R2290" s="339" t="b">
        <f t="shared" si="145"/>
        <v>1</v>
      </c>
      <c r="S2290" s="339" t="str">
        <f t="shared" si="146"/>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3"/>
        <v/>
      </c>
      <c r="O2291" s="337" t="s">
        <v>19177</v>
      </c>
      <c r="P2291" s="338"/>
      <c r="Q2291" s="339" t="str">
        <f t="shared" si="144"/>
        <v/>
      </c>
      <c r="R2291" s="339" t="b">
        <f t="shared" si="145"/>
        <v>1</v>
      </c>
      <c r="S2291" s="339" t="str">
        <f t="shared" si="146"/>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3"/>
        <v/>
      </c>
      <c r="O2292" s="337" t="s">
        <v>19177</v>
      </c>
      <c r="P2292" s="338"/>
      <c r="Q2292" s="339" t="str">
        <f t="shared" si="144"/>
        <v/>
      </c>
      <c r="R2292" s="339" t="b">
        <f t="shared" si="145"/>
        <v>1</v>
      </c>
      <c r="S2292" s="339" t="str">
        <f t="shared" si="146"/>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3"/>
        <v/>
      </c>
      <c r="O2293" s="337" t="s">
        <v>19177</v>
      </c>
      <c r="P2293" s="338"/>
      <c r="Q2293" s="339" t="str">
        <f t="shared" si="144"/>
        <v/>
      </c>
      <c r="R2293" s="339" t="b">
        <f t="shared" si="145"/>
        <v>1</v>
      </c>
      <c r="S2293" s="339" t="str">
        <f t="shared" si="146"/>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3"/>
        <v/>
      </c>
      <c r="O2294" s="337" t="s">
        <v>19177</v>
      </c>
      <c r="P2294" s="338"/>
      <c r="Q2294" s="339" t="str">
        <f t="shared" si="144"/>
        <v/>
      </c>
      <c r="R2294" s="339" t="b">
        <f t="shared" si="145"/>
        <v>1</v>
      </c>
      <c r="S2294" s="339" t="str">
        <f t="shared" si="146"/>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3"/>
        <v/>
      </c>
      <c r="O2295" s="337" t="s">
        <v>19177</v>
      </c>
      <c r="P2295" s="338"/>
      <c r="Q2295" s="339" t="str">
        <f t="shared" si="144"/>
        <v/>
      </c>
      <c r="R2295" s="339" t="b">
        <f t="shared" si="145"/>
        <v>1</v>
      </c>
      <c r="S2295" s="339" t="str">
        <f t="shared" si="146"/>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3"/>
        <v/>
      </c>
      <c r="O2296" s="337" t="s">
        <v>19177</v>
      </c>
      <c r="P2296" s="338"/>
      <c r="Q2296" s="339" t="str">
        <f t="shared" si="144"/>
        <v/>
      </c>
      <c r="R2296" s="339" t="b">
        <f t="shared" si="145"/>
        <v>1</v>
      </c>
      <c r="S2296" s="339" t="str">
        <f t="shared" si="146"/>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3"/>
        <v/>
      </c>
      <c r="O2297" s="337" t="s">
        <v>19177</v>
      </c>
      <c r="P2297" s="338"/>
      <c r="Q2297" s="339" t="str">
        <f t="shared" si="144"/>
        <v/>
      </c>
      <c r="R2297" s="339" t="b">
        <f t="shared" si="145"/>
        <v>1</v>
      </c>
      <c r="S2297" s="339" t="str">
        <f t="shared" si="146"/>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3"/>
        <v/>
      </c>
      <c r="O2298" s="337" t="s">
        <v>19177</v>
      </c>
      <c r="P2298" s="338"/>
      <c r="Q2298" s="339" t="str">
        <f t="shared" si="144"/>
        <v/>
      </c>
      <c r="R2298" s="339" t="b">
        <f t="shared" si="145"/>
        <v>1</v>
      </c>
      <c r="S2298" s="339" t="str">
        <f t="shared" si="146"/>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3"/>
        <v/>
      </c>
      <c r="O2299" s="337" t="s">
        <v>19177</v>
      </c>
      <c r="P2299" s="338"/>
      <c r="Q2299" s="339" t="str">
        <f t="shared" si="144"/>
        <v/>
      </c>
      <c r="R2299" s="339" t="b">
        <f t="shared" si="145"/>
        <v>1</v>
      </c>
      <c r="S2299" s="339" t="str">
        <f t="shared" si="146"/>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3"/>
        <v/>
      </c>
      <c r="O2300" s="337" t="s">
        <v>19177</v>
      </c>
      <c r="P2300" s="338"/>
      <c r="Q2300" s="339" t="str">
        <f t="shared" si="144"/>
        <v/>
      </c>
      <c r="R2300" s="339" t="b">
        <f t="shared" si="145"/>
        <v>1</v>
      </c>
      <c r="S2300" s="339" t="str">
        <f t="shared" si="146"/>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3"/>
        <v/>
      </c>
      <c r="O2301" s="337" t="s">
        <v>19177</v>
      </c>
      <c r="P2301" s="338"/>
      <c r="Q2301" s="339" t="str">
        <f t="shared" si="144"/>
        <v/>
      </c>
      <c r="R2301" s="339" t="b">
        <f t="shared" si="145"/>
        <v>1</v>
      </c>
      <c r="S2301" s="339" t="str">
        <f t="shared" si="146"/>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3"/>
        <v/>
      </c>
      <c r="O2302" s="337" t="s">
        <v>19177</v>
      </c>
      <c r="P2302" s="338"/>
      <c r="Q2302" s="339" t="str">
        <f t="shared" si="144"/>
        <v/>
      </c>
      <c r="R2302" s="339" t="b">
        <f t="shared" si="145"/>
        <v>1</v>
      </c>
      <c r="S2302" s="339" t="str">
        <f t="shared" si="146"/>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3"/>
        <v/>
      </c>
      <c r="O2303" s="337" t="s">
        <v>19177</v>
      </c>
      <c r="P2303" s="338"/>
      <c r="Q2303" s="339" t="str">
        <f t="shared" si="144"/>
        <v/>
      </c>
      <c r="R2303" s="339" t="b">
        <f t="shared" si="145"/>
        <v>1</v>
      </c>
      <c r="S2303" s="339" t="str">
        <f t="shared" si="146"/>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3"/>
        <v/>
      </c>
      <c r="O2304" s="337" t="s">
        <v>19177</v>
      </c>
      <c r="P2304" s="338"/>
      <c r="Q2304" s="339" t="str">
        <f t="shared" si="144"/>
        <v/>
      </c>
      <c r="R2304" s="339" t="b">
        <f t="shared" si="145"/>
        <v>1</v>
      </c>
      <c r="S2304" s="339" t="str">
        <f t="shared" si="146"/>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3"/>
        <v/>
      </c>
      <c r="O2305" s="337" t="s">
        <v>19177</v>
      </c>
      <c r="P2305" s="338"/>
      <c r="Q2305" s="339" t="str">
        <f t="shared" si="144"/>
        <v/>
      </c>
      <c r="R2305" s="339" t="b">
        <f t="shared" si="145"/>
        <v>1</v>
      </c>
      <c r="S2305" s="339" t="str">
        <f t="shared" si="146"/>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3"/>
        <v/>
      </c>
      <c r="O2306" s="337" t="s">
        <v>19177</v>
      </c>
      <c r="P2306" s="338"/>
      <c r="Q2306" s="339" t="str">
        <f t="shared" si="144"/>
        <v/>
      </c>
      <c r="R2306" s="339" t="b">
        <f t="shared" si="145"/>
        <v>1</v>
      </c>
      <c r="S2306" s="339" t="str">
        <f t="shared" si="146"/>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3"/>
        <v/>
      </c>
      <c r="O2307" s="337" t="s">
        <v>19177</v>
      </c>
      <c r="P2307" s="338"/>
      <c r="Q2307" s="339" t="str">
        <f t="shared" si="144"/>
        <v/>
      </c>
      <c r="R2307" s="339" t="b">
        <f t="shared" si="145"/>
        <v>1</v>
      </c>
      <c r="S2307" s="339" t="str">
        <f t="shared" si="146"/>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3"/>
        <v/>
      </c>
      <c r="O2308" s="337" t="s">
        <v>19177</v>
      </c>
      <c r="P2308" s="338"/>
      <c r="Q2308" s="339" t="str">
        <f t="shared" si="144"/>
        <v/>
      </c>
      <c r="R2308" s="339" t="b">
        <f t="shared" si="145"/>
        <v>1</v>
      </c>
      <c r="S2308" s="339" t="str">
        <f t="shared" si="146"/>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7">IF(A2309="","",IF(ISERROR(MATCH($F2309,CL,0)),"Unknown",INDIRECT("'C'!$A$"&amp;MATCH($F2309,CL,0)+1)))</f>
        <v/>
      </c>
      <c r="O2309" s="337" t="s">
        <v>19177</v>
      </c>
      <c r="P2309" s="338"/>
      <c r="Q2309" s="339" t="str">
        <f t="shared" ref="Q2309:Q2372" si="148">A2309&amp;B2309</f>
        <v/>
      </c>
      <c r="R2309" s="339" t="b">
        <f t="shared" ref="R2309:R2372" si="149">OR(ISBLANK(B2309),ISBLANK(C2309))</f>
        <v>1</v>
      </c>
      <c r="S2309" s="339" t="str">
        <f t="shared" ref="S2309:S2372" si="150">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7"/>
        <v/>
      </c>
      <c r="O2310" s="337" t="s">
        <v>19177</v>
      </c>
      <c r="P2310" s="338"/>
      <c r="Q2310" s="339" t="str">
        <f t="shared" si="148"/>
        <v/>
      </c>
      <c r="R2310" s="339" t="b">
        <f t="shared" si="149"/>
        <v>1</v>
      </c>
      <c r="S2310" s="339" t="str">
        <f t="shared" si="150"/>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7"/>
        <v/>
      </c>
      <c r="O2311" s="337" t="s">
        <v>19177</v>
      </c>
      <c r="P2311" s="338"/>
      <c r="Q2311" s="339" t="str">
        <f t="shared" si="148"/>
        <v/>
      </c>
      <c r="R2311" s="339" t="b">
        <f t="shared" si="149"/>
        <v>1</v>
      </c>
      <c r="S2311" s="339" t="str">
        <f t="shared" si="150"/>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7"/>
        <v/>
      </c>
      <c r="O2312" s="337" t="s">
        <v>19177</v>
      </c>
      <c r="P2312" s="338"/>
      <c r="Q2312" s="339" t="str">
        <f t="shared" si="148"/>
        <v/>
      </c>
      <c r="R2312" s="339" t="b">
        <f t="shared" si="149"/>
        <v>1</v>
      </c>
      <c r="S2312" s="339" t="str">
        <f t="shared" si="150"/>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7"/>
        <v/>
      </c>
      <c r="O2313" s="337" t="s">
        <v>19177</v>
      </c>
      <c r="P2313" s="338"/>
      <c r="Q2313" s="339" t="str">
        <f t="shared" si="148"/>
        <v/>
      </c>
      <c r="R2313" s="339" t="b">
        <f t="shared" si="149"/>
        <v>1</v>
      </c>
      <c r="S2313" s="339" t="str">
        <f t="shared" si="150"/>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7"/>
        <v/>
      </c>
      <c r="O2314" s="337" t="s">
        <v>19177</v>
      </c>
      <c r="P2314" s="338"/>
      <c r="Q2314" s="339" t="str">
        <f t="shared" si="148"/>
        <v/>
      </c>
      <c r="R2314" s="339" t="b">
        <f t="shared" si="149"/>
        <v>1</v>
      </c>
      <c r="S2314" s="339" t="str">
        <f t="shared" si="150"/>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7"/>
        <v/>
      </c>
      <c r="O2315" s="337" t="s">
        <v>19177</v>
      </c>
      <c r="P2315" s="338"/>
      <c r="Q2315" s="339" t="str">
        <f t="shared" si="148"/>
        <v/>
      </c>
      <c r="R2315" s="339" t="b">
        <f t="shared" si="149"/>
        <v>1</v>
      </c>
      <c r="S2315" s="339" t="str">
        <f t="shared" si="150"/>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7"/>
        <v/>
      </c>
      <c r="O2316" s="337" t="s">
        <v>19177</v>
      </c>
      <c r="P2316" s="338"/>
      <c r="Q2316" s="339" t="str">
        <f t="shared" si="148"/>
        <v/>
      </c>
      <c r="R2316" s="339" t="b">
        <f t="shared" si="149"/>
        <v>1</v>
      </c>
      <c r="S2316" s="339" t="str">
        <f t="shared" si="150"/>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7"/>
        <v/>
      </c>
      <c r="O2317" s="337" t="s">
        <v>19177</v>
      </c>
      <c r="P2317" s="338"/>
      <c r="Q2317" s="339" t="str">
        <f t="shared" si="148"/>
        <v/>
      </c>
      <c r="R2317" s="339" t="b">
        <f t="shared" si="149"/>
        <v>1</v>
      </c>
      <c r="S2317" s="339" t="str">
        <f t="shared" si="150"/>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7"/>
        <v/>
      </c>
      <c r="O2318" s="337" t="s">
        <v>19177</v>
      </c>
      <c r="P2318" s="338"/>
      <c r="Q2318" s="339" t="str">
        <f t="shared" si="148"/>
        <v/>
      </c>
      <c r="R2318" s="339" t="b">
        <f t="shared" si="149"/>
        <v>1</v>
      </c>
      <c r="S2318" s="339" t="str">
        <f t="shared" si="150"/>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7"/>
        <v/>
      </c>
      <c r="O2319" s="337" t="s">
        <v>19177</v>
      </c>
      <c r="P2319" s="338"/>
      <c r="Q2319" s="339" t="str">
        <f t="shared" si="148"/>
        <v/>
      </c>
      <c r="R2319" s="339" t="b">
        <f t="shared" si="149"/>
        <v>1</v>
      </c>
      <c r="S2319" s="339" t="str">
        <f t="shared" si="150"/>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7"/>
        <v/>
      </c>
      <c r="O2320" s="337" t="s">
        <v>19177</v>
      </c>
      <c r="P2320" s="338"/>
      <c r="Q2320" s="339" t="str">
        <f t="shared" si="148"/>
        <v/>
      </c>
      <c r="R2320" s="339" t="b">
        <f t="shared" si="149"/>
        <v>1</v>
      </c>
      <c r="S2320" s="339" t="str">
        <f t="shared" si="150"/>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7"/>
        <v/>
      </c>
      <c r="O2321" s="337" t="s">
        <v>19177</v>
      </c>
      <c r="P2321" s="338"/>
      <c r="Q2321" s="339" t="str">
        <f t="shared" si="148"/>
        <v/>
      </c>
      <c r="R2321" s="339" t="b">
        <f t="shared" si="149"/>
        <v>1</v>
      </c>
      <c r="S2321" s="339" t="str">
        <f t="shared" si="150"/>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7"/>
        <v/>
      </c>
      <c r="O2322" s="337" t="s">
        <v>19177</v>
      </c>
      <c r="P2322" s="338"/>
      <c r="Q2322" s="339" t="str">
        <f t="shared" si="148"/>
        <v/>
      </c>
      <c r="R2322" s="339" t="b">
        <f t="shared" si="149"/>
        <v>1</v>
      </c>
      <c r="S2322" s="339" t="str">
        <f t="shared" si="150"/>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7"/>
        <v/>
      </c>
      <c r="O2323" s="337" t="s">
        <v>19177</v>
      </c>
      <c r="P2323" s="338"/>
      <c r="Q2323" s="339" t="str">
        <f t="shared" si="148"/>
        <v/>
      </c>
      <c r="R2323" s="339" t="b">
        <f t="shared" si="149"/>
        <v>1</v>
      </c>
      <c r="S2323" s="339" t="str">
        <f t="shared" si="150"/>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7"/>
        <v/>
      </c>
      <c r="O2324" s="337" t="s">
        <v>19177</v>
      </c>
      <c r="P2324" s="338"/>
      <c r="Q2324" s="339" t="str">
        <f t="shared" si="148"/>
        <v/>
      </c>
      <c r="R2324" s="339" t="b">
        <f t="shared" si="149"/>
        <v>1</v>
      </c>
      <c r="S2324" s="339" t="str">
        <f t="shared" si="150"/>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7"/>
        <v/>
      </c>
      <c r="O2325" s="337" t="s">
        <v>19177</v>
      </c>
      <c r="P2325" s="338"/>
      <c r="Q2325" s="339" t="str">
        <f t="shared" si="148"/>
        <v/>
      </c>
      <c r="R2325" s="339" t="b">
        <f t="shared" si="149"/>
        <v>1</v>
      </c>
      <c r="S2325" s="339" t="str">
        <f t="shared" si="150"/>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7"/>
        <v/>
      </c>
      <c r="O2326" s="337" t="s">
        <v>19177</v>
      </c>
      <c r="P2326" s="338"/>
      <c r="Q2326" s="339" t="str">
        <f t="shared" si="148"/>
        <v/>
      </c>
      <c r="R2326" s="339" t="b">
        <f t="shared" si="149"/>
        <v>1</v>
      </c>
      <c r="S2326" s="339" t="str">
        <f t="shared" si="150"/>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7"/>
        <v/>
      </c>
      <c r="O2327" s="337" t="s">
        <v>19177</v>
      </c>
      <c r="P2327" s="338"/>
      <c r="Q2327" s="339" t="str">
        <f t="shared" si="148"/>
        <v/>
      </c>
      <c r="R2327" s="339" t="b">
        <f t="shared" si="149"/>
        <v>1</v>
      </c>
      <c r="S2327" s="339" t="str">
        <f t="shared" si="150"/>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7"/>
        <v/>
      </c>
      <c r="O2328" s="337" t="s">
        <v>19177</v>
      </c>
      <c r="P2328" s="338"/>
      <c r="Q2328" s="339" t="str">
        <f t="shared" si="148"/>
        <v/>
      </c>
      <c r="R2328" s="339" t="b">
        <f t="shared" si="149"/>
        <v>1</v>
      </c>
      <c r="S2328" s="339" t="str">
        <f t="shared" si="150"/>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7"/>
        <v/>
      </c>
      <c r="O2329" s="337" t="s">
        <v>19177</v>
      </c>
      <c r="P2329" s="338"/>
      <c r="Q2329" s="339" t="str">
        <f t="shared" si="148"/>
        <v/>
      </c>
      <c r="R2329" s="339" t="b">
        <f t="shared" si="149"/>
        <v>1</v>
      </c>
      <c r="S2329" s="339" t="str">
        <f t="shared" si="150"/>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7"/>
        <v/>
      </c>
      <c r="O2330" s="337" t="s">
        <v>19177</v>
      </c>
      <c r="P2330" s="338"/>
      <c r="Q2330" s="339" t="str">
        <f t="shared" si="148"/>
        <v/>
      </c>
      <c r="R2330" s="339" t="b">
        <f t="shared" si="149"/>
        <v>1</v>
      </c>
      <c r="S2330" s="339" t="str">
        <f t="shared" si="150"/>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7"/>
        <v/>
      </c>
      <c r="O2331" s="337" t="s">
        <v>19177</v>
      </c>
      <c r="P2331" s="338"/>
      <c r="Q2331" s="339" t="str">
        <f t="shared" si="148"/>
        <v/>
      </c>
      <c r="R2331" s="339" t="b">
        <f t="shared" si="149"/>
        <v>1</v>
      </c>
      <c r="S2331" s="339" t="str">
        <f t="shared" si="150"/>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7"/>
        <v/>
      </c>
      <c r="O2332" s="337" t="s">
        <v>19177</v>
      </c>
      <c r="P2332" s="338"/>
      <c r="Q2332" s="339" t="str">
        <f t="shared" si="148"/>
        <v/>
      </c>
      <c r="R2332" s="339" t="b">
        <f t="shared" si="149"/>
        <v>1</v>
      </c>
      <c r="S2332" s="339" t="str">
        <f t="shared" si="150"/>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7"/>
        <v/>
      </c>
      <c r="O2333" s="337" t="s">
        <v>19177</v>
      </c>
      <c r="P2333" s="338"/>
      <c r="Q2333" s="339" t="str">
        <f t="shared" si="148"/>
        <v/>
      </c>
      <c r="R2333" s="339" t="b">
        <f t="shared" si="149"/>
        <v>1</v>
      </c>
      <c r="S2333" s="339" t="str">
        <f t="shared" si="150"/>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7"/>
        <v/>
      </c>
      <c r="O2334" s="337" t="s">
        <v>19177</v>
      </c>
      <c r="P2334" s="338"/>
      <c r="Q2334" s="339" t="str">
        <f t="shared" si="148"/>
        <v/>
      </c>
      <c r="R2334" s="339" t="b">
        <f t="shared" si="149"/>
        <v>1</v>
      </c>
      <c r="S2334" s="339" t="str">
        <f t="shared" si="150"/>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7"/>
        <v/>
      </c>
      <c r="O2335" s="337" t="s">
        <v>19177</v>
      </c>
      <c r="P2335" s="338"/>
      <c r="Q2335" s="339" t="str">
        <f t="shared" si="148"/>
        <v/>
      </c>
      <c r="R2335" s="339" t="b">
        <f t="shared" si="149"/>
        <v>1</v>
      </c>
      <c r="S2335" s="339" t="str">
        <f t="shared" si="150"/>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7"/>
        <v/>
      </c>
      <c r="O2336" s="337" t="s">
        <v>19177</v>
      </c>
      <c r="P2336" s="338"/>
      <c r="Q2336" s="339" t="str">
        <f t="shared" si="148"/>
        <v/>
      </c>
      <c r="R2336" s="339" t="b">
        <f t="shared" si="149"/>
        <v>1</v>
      </c>
      <c r="S2336" s="339" t="str">
        <f t="shared" si="150"/>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7"/>
        <v/>
      </c>
      <c r="O2337" s="337" t="s">
        <v>19177</v>
      </c>
      <c r="P2337" s="338"/>
      <c r="Q2337" s="339" t="str">
        <f t="shared" si="148"/>
        <v/>
      </c>
      <c r="R2337" s="339" t="b">
        <f t="shared" si="149"/>
        <v>1</v>
      </c>
      <c r="S2337" s="339" t="str">
        <f t="shared" si="150"/>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7"/>
        <v/>
      </c>
      <c r="O2338" s="337" t="s">
        <v>19177</v>
      </c>
      <c r="P2338" s="338"/>
      <c r="Q2338" s="339" t="str">
        <f t="shared" si="148"/>
        <v/>
      </c>
      <c r="R2338" s="339" t="b">
        <f t="shared" si="149"/>
        <v>1</v>
      </c>
      <c r="S2338" s="339" t="str">
        <f t="shared" si="150"/>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7"/>
        <v/>
      </c>
      <c r="O2339" s="337" t="s">
        <v>19177</v>
      </c>
      <c r="P2339" s="338"/>
      <c r="Q2339" s="339" t="str">
        <f t="shared" si="148"/>
        <v/>
      </c>
      <c r="R2339" s="339" t="b">
        <f t="shared" si="149"/>
        <v>1</v>
      </c>
      <c r="S2339" s="339" t="str">
        <f t="shared" si="150"/>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7"/>
        <v/>
      </c>
      <c r="O2340" s="337" t="s">
        <v>19177</v>
      </c>
      <c r="P2340" s="338"/>
      <c r="Q2340" s="339" t="str">
        <f t="shared" si="148"/>
        <v/>
      </c>
      <c r="R2340" s="339" t="b">
        <f t="shared" si="149"/>
        <v>1</v>
      </c>
      <c r="S2340" s="339" t="str">
        <f t="shared" si="150"/>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7"/>
        <v/>
      </c>
      <c r="O2341" s="337" t="s">
        <v>19177</v>
      </c>
      <c r="P2341" s="338"/>
      <c r="Q2341" s="339" t="str">
        <f t="shared" si="148"/>
        <v/>
      </c>
      <c r="R2341" s="339" t="b">
        <f t="shared" si="149"/>
        <v>1</v>
      </c>
      <c r="S2341" s="339" t="str">
        <f t="shared" si="150"/>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7"/>
        <v/>
      </c>
      <c r="O2342" s="337" t="s">
        <v>19177</v>
      </c>
      <c r="P2342" s="338"/>
      <c r="Q2342" s="339" t="str">
        <f t="shared" si="148"/>
        <v/>
      </c>
      <c r="R2342" s="339" t="b">
        <f t="shared" si="149"/>
        <v>1</v>
      </c>
      <c r="S2342" s="339" t="str">
        <f t="shared" si="150"/>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7"/>
        <v/>
      </c>
      <c r="O2343" s="337" t="s">
        <v>19177</v>
      </c>
      <c r="P2343" s="338"/>
      <c r="Q2343" s="339" t="str">
        <f t="shared" si="148"/>
        <v/>
      </c>
      <c r="R2343" s="339" t="b">
        <f t="shared" si="149"/>
        <v>1</v>
      </c>
      <c r="S2343" s="339" t="str">
        <f t="shared" si="150"/>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7"/>
        <v/>
      </c>
      <c r="O2344" s="337" t="s">
        <v>19177</v>
      </c>
      <c r="P2344" s="338"/>
      <c r="Q2344" s="339" t="str">
        <f t="shared" si="148"/>
        <v/>
      </c>
      <c r="R2344" s="339" t="b">
        <f t="shared" si="149"/>
        <v>1</v>
      </c>
      <c r="S2344" s="339" t="str">
        <f t="shared" si="150"/>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7"/>
        <v/>
      </c>
      <c r="O2345" s="337" t="s">
        <v>19177</v>
      </c>
      <c r="P2345" s="338"/>
      <c r="Q2345" s="339" t="str">
        <f t="shared" si="148"/>
        <v/>
      </c>
      <c r="R2345" s="339" t="b">
        <f t="shared" si="149"/>
        <v>1</v>
      </c>
      <c r="S2345" s="339" t="str">
        <f t="shared" si="150"/>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7"/>
        <v/>
      </c>
      <c r="O2346" s="337" t="s">
        <v>19177</v>
      </c>
      <c r="P2346" s="338"/>
      <c r="Q2346" s="339" t="str">
        <f t="shared" si="148"/>
        <v/>
      </c>
      <c r="R2346" s="339" t="b">
        <f t="shared" si="149"/>
        <v>1</v>
      </c>
      <c r="S2346" s="339" t="str">
        <f t="shared" si="150"/>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7"/>
        <v/>
      </c>
      <c r="O2347" s="337" t="s">
        <v>19177</v>
      </c>
      <c r="P2347" s="338"/>
      <c r="Q2347" s="339" t="str">
        <f t="shared" si="148"/>
        <v/>
      </c>
      <c r="R2347" s="339" t="b">
        <f t="shared" si="149"/>
        <v>1</v>
      </c>
      <c r="S2347" s="339" t="str">
        <f t="shared" si="150"/>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7"/>
        <v/>
      </c>
      <c r="O2348" s="337" t="s">
        <v>19177</v>
      </c>
      <c r="P2348" s="338"/>
      <c r="Q2348" s="339" t="str">
        <f t="shared" si="148"/>
        <v/>
      </c>
      <c r="R2348" s="339" t="b">
        <f t="shared" si="149"/>
        <v>1</v>
      </c>
      <c r="S2348" s="339" t="str">
        <f t="shared" si="150"/>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7"/>
        <v/>
      </c>
      <c r="O2349" s="337" t="s">
        <v>19177</v>
      </c>
      <c r="P2349" s="338"/>
      <c r="Q2349" s="339" t="str">
        <f t="shared" si="148"/>
        <v/>
      </c>
      <c r="R2349" s="339" t="b">
        <f t="shared" si="149"/>
        <v>1</v>
      </c>
      <c r="S2349" s="339" t="str">
        <f t="shared" si="150"/>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7"/>
        <v/>
      </c>
      <c r="O2350" s="337" t="s">
        <v>19177</v>
      </c>
      <c r="P2350" s="338"/>
      <c r="Q2350" s="339" t="str">
        <f t="shared" si="148"/>
        <v/>
      </c>
      <c r="R2350" s="339" t="b">
        <f t="shared" si="149"/>
        <v>1</v>
      </c>
      <c r="S2350" s="339" t="str">
        <f t="shared" si="150"/>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7"/>
        <v/>
      </c>
      <c r="O2351" s="337" t="s">
        <v>19177</v>
      </c>
      <c r="P2351" s="338"/>
      <c r="Q2351" s="339" t="str">
        <f t="shared" si="148"/>
        <v/>
      </c>
      <c r="R2351" s="339" t="b">
        <f t="shared" si="149"/>
        <v>1</v>
      </c>
      <c r="S2351" s="339" t="str">
        <f t="shared" si="150"/>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7"/>
        <v/>
      </c>
      <c r="O2352" s="337" t="s">
        <v>19177</v>
      </c>
      <c r="P2352" s="338"/>
      <c r="Q2352" s="339" t="str">
        <f t="shared" si="148"/>
        <v/>
      </c>
      <c r="R2352" s="339" t="b">
        <f t="shared" si="149"/>
        <v>1</v>
      </c>
      <c r="S2352" s="339" t="str">
        <f t="shared" si="150"/>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7"/>
        <v/>
      </c>
      <c r="O2353" s="337" t="s">
        <v>19177</v>
      </c>
      <c r="P2353" s="338"/>
      <c r="Q2353" s="339" t="str">
        <f t="shared" si="148"/>
        <v/>
      </c>
      <c r="R2353" s="339" t="b">
        <f t="shared" si="149"/>
        <v>1</v>
      </c>
      <c r="S2353" s="339" t="str">
        <f t="shared" si="150"/>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7"/>
        <v/>
      </c>
      <c r="O2354" s="337" t="s">
        <v>19177</v>
      </c>
      <c r="P2354" s="338"/>
      <c r="Q2354" s="339" t="str">
        <f t="shared" si="148"/>
        <v/>
      </c>
      <c r="R2354" s="339" t="b">
        <f t="shared" si="149"/>
        <v>1</v>
      </c>
      <c r="S2354" s="339" t="str">
        <f t="shared" si="150"/>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7"/>
        <v/>
      </c>
      <c r="O2355" s="337" t="s">
        <v>19177</v>
      </c>
      <c r="P2355" s="338"/>
      <c r="Q2355" s="339" t="str">
        <f t="shared" si="148"/>
        <v/>
      </c>
      <c r="R2355" s="339" t="b">
        <f t="shared" si="149"/>
        <v>1</v>
      </c>
      <c r="S2355" s="339" t="str">
        <f t="shared" si="150"/>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7"/>
        <v/>
      </c>
      <c r="O2356" s="337" t="s">
        <v>19177</v>
      </c>
      <c r="P2356" s="338"/>
      <c r="Q2356" s="339" t="str">
        <f t="shared" si="148"/>
        <v/>
      </c>
      <c r="R2356" s="339" t="b">
        <f t="shared" si="149"/>
        <v>1</v>
      </c>
      <c r="S2356" s="339" t="str">
        <f t="shared" si="150"/>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7"/>
        <v/>
      </c>
      <c r="O2357" s="337" t="s">
        <v>19177</v>
      </c>
      <c r="P2357" s="338"/>
      <c r="Q2357" s="339" t="str">
        <f t="shared" si="148"/>
        <v/>
      </c>
      <c r="R2357" s="339" t="b">
        <f t="shared" si="149"/>
        <v>1</v>
      </c>
      <c r="S2357" s="339" t="str">
        <f t="shared" si="150"/>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7"/>
        <v/>
      </c>
      <c r="O2358" s="337" t="s">
        <v>19177</v>
      </c>
      <c r="P2358" s="338"/>
      <c r="Q2358" s="339" t="str">
        <f t="shared" si="148"/>
        <v/>
      </c>
      <c r="R2358" s="339" t="b">
        <f t="shared" si="149"/>
        <v>1</v>
      </c>
      <c r="S2358" s="339" t="str">
        <f t="shared" si="150"/>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7"/>
        <v/>
      </c>
      <c r="O2359" s="337" t="s">
        <v>19177</v>
      </c>
      <c r="P2359" s="338"/>
      <c r="Q2359" s="339" t="str">
        <f t="shared" si="148"/>
        <v/>
      </c>
      <c r="R2359" s="339" t="b">
        <f t="shared" si="149"/>
        <v>1</v>
      </c>
      <c r="S2359" s="339" t="str">
        <f t="shared" si="150"/>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7"/>
        <v/>
      </c>
      <c r="O2360" s="337" t="s">
        <v>19177</v>
      </c>
      <c r="P2360" s="338"/>
      <c r="Q2360" s="339" t="str">
        <f t="shared" si="148"/>
        <v/>
      </c>
      <c r="R2360" s="339" t="b">
        <f t="shared" si="149"/>
        <v>1</v>
      </c>
      <c r="S2360" s="339" t="str">
        <f t="shared" si="150"/>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7"/>
        <v/>
      </c>
      <c r="O2361" s="337" t="s">
        <v>19177</v>
      </c>
      <c r="P2361" s="338"/>
      <c r="Q2361" s="339" t="str">
        <f t="shared" si="148"/>
        <v/>
      </c>
      <c r="R2361" s="339" t="b">
        <f t="shared" si="149"/>
        <v>1</v>
      </c>
      <c r="S2361" s="339" t="str">
        <f t="shared" si="150"/>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7"/>
        <v/>
      </c>
      <c r="O2362" s="337" t="s">
        <v>19177</v>
      </c>
      <c r="P2362" s="338"/>
      <c r="Q2362" s="339" t="str">
        <f t="shared" si="148"/>
        <v/>
      </c>
      <c r="R2362" s="339" t="b">
        <f t="shared" si="149"/>
        <v>1</v>
      </c>
      <c r="S2362" s="339" t="str">
        <f t="shared" si="150"/>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7"/>
        <v/>
      </c>
      <c r="O2363" s="337" t="s">
        <v>19177</v>
      </c>
      <c r="P2363" s="338"/>
      <c r="Q2363" s="339" t="str">
        <f t="shared" si="148"/>
        <v/>
      </c>
      <c r="R2363" s="339" t="b">
        <f t="shared" si="149"/>
        <v>1</v>
      </c>
      <c r="S2363" s="339" t="str">
        <f t="shared" si="150"/>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7"/>
        <v/>
      </c>
      <c r="O2364" s="337" t="s">
        <v>19177</v>
      </c>
      <c r="P2364" s="338"/>
      <c r="Q2364" s="339" t="str">
        <f t="shared" si="148"/>
        <v/>
      </c>
      <c r="R2364" s="339" t="b">
        <f t="shared" si="149"/>
        <v>1</v>
      </c>
      <c r="S2364" s="339" t="str">
        <f t="shared" si="150"/>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7"/>
        <v/>
      </c>
      <c r="O2365" s="337" t="s">
        <v>19177</v>
      </c>
      <c r="P2365" s="338"/>
      <c r="Q2365" s="339" t="str">
        <f t="shared" si="148"/>
        <v/>
      </c>
      <c r="R2365" s="339" t="b">
        <f t="shared" si="149"/>
        <v>1</v>
      </c>
      <c r="S2365" s="339" t="str">
        <f t="shared" si="150"/>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7"/>
        <v/>
      </c>
      <c r="O2366" s="337" t="s">
        <v>19177</v>
      </c>
      <c r="P2366" s="338"/>
      <c r="Q2366" s="339" t="str">
        <f t="shared" si="148"/>
        <v/>
      </c>
      <c r="R2366" s="339" t="b">
        <f t="shared" si="149"/>
        <v>1</v>
      </c>
      <c r="S2366" s="339" t="str">
        <f t="shared" si="150"/>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7"/>
        <v/>
      </c>
      <c r="O2367" s="337" t="s">
        <v>19177</v>
      </c>
      <c r="P2367" s="338"/>
      <c r="Q2367" s="339" t="str">
        <f t="shared" si="148"/>
        <v/>
      </c>
      <c r="R2367" s="339" t="b">
        <f t="shared" si="149"/>
        <v>1</v>
      </c>
      <c r="S2367" s="339" t="str">
        <f t="shared" si="150"/>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7"/>
        <v/>
      </c>
      <c r="O2368" s="337" t="s">
        <v>19177</v>
      </c>
      <c r="P2368" s="338"/>
      <c r="Q2368" s="339" t="str">
        <f t="shared" si="148"/>
        <v/>
      </c>
      <c r="R2368" s="339" t="b">
        <f t="shared" si="149"/>
        <v>1</v>
      </c>
      <c r="S2368" s="339" t="str">
        <f t="shared" si="150"/>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7"/>
        <v/>
      </c>
      <c r="O2369" s="337" t="s">
        <v>19177</v>
      </c>
      <c r="P2369" s="338"/>
      <c r="Q2369" s="339" t="str">
        <f t="shared" si="148"/>
        <v/>
      </c>
      <c r="R2369" s="339" t="b">
        <f t="shared" si="149"/>
        <v>1</v>
      </c>
      <c r="S2369" s="339" t="str">
        <f t="shared" si="150"/>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7"/>
        <v/>
      </c>
      <c r="O2370" s="337" t="s">
        <v>19177</v>
      </c>
      <c r="P2370" s="338"/>
      <c r="Q2370" s="339" t="str">
        <f t="shared" si="148"/>
        <v/>
      </c>
      <c r="R2370" s="339" t="b">
        <f t="shared" si="149"/>
        <v>1</v>
      </c>
      <c r="S2370" s="339" t="str">
        <f t="shared" si="150"/>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7"/>
        <v/>
      </c>
      <c r="O2371" s="337" t="s">
        <v>19177</v>
      </c>
      <c r="P2371" s="338"/>
      <c r="Q2371" s="339" t="str">
        <f t="shared" si="148"/>
        <v/>
      </c>
      <c r="R2371" s="339" t="b">
        <f t="shared" si="149"/>
        <v>1</v>
      </c>
      <c r="S2371" s="339" t="str">
        <f t="shared" si="150"/>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7"/>
        <v/>
      </c>
      <c r="O2372" s="337" t="s">
        <v>19177</v>
      </c>
      <c r="P2372" s="338"/>
      <c r="Q2372" s="339" t="str">
        <f t="shared" si="148"/>
        <v/>
      </c>
      <c r="R2372" s="339" t="b">
        <f t="shared" si="149"/>
        <v>1</v>
      </c>
      <c r="S2372" s="339" t="str">
        <f t="shared" si="150"/>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51">IF(A2373="","",IF(ISERROR(MATCH($F2373,CL,0)),"Unknown",INDIRECT("'C'!$A$"&amp;MATCH($F2373,CL,0)+1)))</f>
        <v/>
      </c>
      <c r="O2373" s="337" t="s">
        <v>19177</v>
      </c>
      <c r="P2373" s="338"/>
      <c r="Q2373" s="339" t="str">
        <f t="shared" ref="Q2373:Q2436" si="152">A2373&amp;B2373</f>
        <v/>
      </c>
      <c r="R2373" s="339" t="b">
        <f t="shared" ref="R2373:R2436" si="153">OR(ISBLANK(B2373),ISBLANK(C2373))</f>
        <v>1</v>
      </c>
      <c r="S2373" s="339" t="str">
        <f t="shared" ref="S2373:S2436" si="154">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51"/>
        <v/>
      </c>
      <c r="O2374" s="337" t="s">
        <v>19177</v>
      </c>
      <c r="P2374" s="338"/>
      <c r="Q2374" s="339" t="str">
        <f t="shared" si="152"/>
        <v/>
      </c>
      <c r="R2374" s="339" t="b">
        <f t="shared" si="153"/>
        <v>1</v>
      </c>
      <c r="S2374" s="339" t="str">
        <f t="shared" si="154"/>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51"/>
        <v/>
      </c>
      <c r="O2375" s="337" t="s">
        <v>19177</v>
      </c>
      <c r="P2375" s="338"/>
      <c r="Q2375" s="339" t="str">
        <f t="shared" si="152"/>
        <v/>
      </c>
      <c r="R2375" s="339" t="b">
        <f t="shared" si="153"/>
        <v>1</v>
      </c>
      <c r="S2375" s="339" t="str">
        <f t="shared" si="154"/>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51"/>
        <v/>
      </c>
      <c r="O2376" s="337" t="s">
        <v>19177</v>
      </c>
      <c r="P2376" s="338"/>
      <c r="Q2376" s="339" t="str">
        <f t="shared" si="152"/>
        <v/>
      </c>
      <c r="R2376" s="339" t="b">
        <f t="shared" si="153"/>
        <v>1</v>
      </c>
      <c r="S2376" s="339" t="str">
        <f t="shared" si="154"/>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51"/>
        <v/>
      </c>
      <c r="O2377" s="337" t="s">
        <v>19177</v>
      </c>
      <c r="P2377" s="338"/>
      <c r="Q2377" s="339" t="str">
        <f t="shared" si="152"/>
        <v/>
      </c>
      <c r="R2377" s="339" t="b">
        <f t="shared" si="153"/>
        <v>1</v>
      </c>
      <c r="S2377" s="339" t="str">
        <f t="shared" si="154"/>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51"/>
        <v/>
      </c>
      <c r="O2378" s="337" t="s">
        <v>19177</v>
      </c>
      <c r="P2378" s="338"/>
      <c r="Q2378" s="339" t="str">
        <f t="shared" si="152"/>
        <v/>
      </c>
      <c r="R2378" s="339" t="b">
        <f t="shared" si="153"/>
        <v>1</v>
      </c>
      <c r="S2378" s="339" t="str">
        <f t="shared" si="154"/>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51"/>
        <v/>
      </c>
      <c r="O2379" s="337" t="s">
        <v>19177</v>
      </c>
      <c r="P2379" s="338"/>
      <c r="Q2379" s="339" t="str">
        <f t="shared" si="152"/>
        <v/>
      </c>
      <c r="R2379" s="339" t="b">
        <f t="shared" si="153"/>
        <v>1</v>
      </c>
      <c r="S2379" s="339" t="str">
        <f t="shared" si="154"/>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51"/>
        <v/>
      </c>
      <c r="O2380" s="337" t="s">
        <v>19177</v>
      </c>
      <c r="P2380" s="338"/>
      <c r="Q2380" s="339" t="str">
        <f t="shared" si="152"/>
        <v/>
      </c>
      <c r="R2380" s="339" t="b">
        <f t="shared" si="153"/>
        <v>1</v>
      </c>
      <c r="S2380" s="339" t="str">
        <f t="shared" si="154"/>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51"/>
        <v/>
      </c>
      <c r="O2381" s="337" t="s">
        <v>19177</v>
      </c>
      <c r="P2381" s="338"/>
      <c r="Q2381" s="339" t="str">
        <f t="shared" si="152"/>
        <v/>
      </c>
      <c r="R2381" s="339" t="b">
        <f t="shared" si="153"/>
        <v>1</v>
      </c>
      <c r="S2381" s="339" t="str">
        <f t="shared" si="154"/>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51"/>
        <v/>
      </c>
      <c r="O2382" s="337" t="s">
        <v>19177</v>
      </c>
      <c r="P2382" s="338"/>
      <c r="Q2382" s="339" t="str">
        <f t="shared" si="152"/>
        <v/>
      </c>
      <c r="R2382" s="339" t="b">
        <f t="shared" si="153"/>
        <v>1</v>
      </c>
      <c r="S2382" s="339" t="str">
        <f t="shared" si="154"/>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51"/>
        <v/>
      </c>
      <c r="O2383" s="337" t="s">
        <v>19177</v>
      </c>
      <c r="P2383" s="338"/>
      <c r="Q2383" s="339" t="str">
        <f t="shared" si="152"/>
        <v/>
      </c>
      <c r="R2383" s="339" t="b">
        <f t="shared" si="153"/>
        <v>1</v>
      </c>
      <c r="S2383" s="339" t="str">
        <f t="shared" si="154"/>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51"/>
        <v/>
      </c>
      <c r="O2384" s="337" t="s">
        <v>19177</v>
      </c>
      <c r="P2384" s="338"/>
      <c r="Q2384" s="339" t="str">
        <f t="shared" si="152"/>
        <v/>
      </c>
      <c r="R2384" s="339" t="b">
        <f t="shared" si="153"/>
        <v>1</v>
      </c>
      <c r="S2384" s="339" t="str">
        <f t="shared" si="154"/>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51"/>
        <v/>
      </c>
      <c r="O2385" s="337" t="s">
        <v>19177</v>
      </c>
      <c r="P2385" s="338"/>
      <c r="Q2385" s="339" t="str">
        <f t="shared" si="152"/>
        <v/>
      </c>
      <c r="R2385" s="339" t="b">
        <f t="shared" si="153"/>
        <v>1</v>
      </c>
      <c r="S2385" s="339" t="str">
        <f t="shared" si="154"/>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51"/>
        <v/>
      </c>
      <c r="O2386" s="337" t="s">
        <v>19177</v>
      </c>
      <c r="P2386" s="338"/>
      <c r="Q2386" s="339" t="str">
        <f t="shared" si="152"/>
        <v/>
      </c>
      <c r="R2386" s="339" t="b">
        <f t="shared" si="153"/>
        <v>1</v>
      </c>
      <c r="S2386" s="339" t="str">
        <f t="shared" si="154"/>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51"/>
        <v/>
      </c>
      <c r="O2387" s="337" t="s">
        <v>19177</v>
      </c>
      <c r="P2387" s="338"/>
      <c r="Q2387" s="339" t="str">
        <f t="shared" si="152"/>
        <v/>
      </c>
      <c r="R2387" s="339" t="b">
        <f t="shared" si="153"/>
        <v>1</v>
      </c>
      <c r="S2387" s="339" t="str">
        <f t="shared" si="154"/>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51"/>
        <v/>
      </c>
      <c r="O2388" s="337" t="s">
        <v>19177</v>
      </c>
      <c r="P2388" s="338"/>
      <c r="Q2388" s="339" t="str">
        <f t="shared" si="152"/>
        <v/>
      </c>
      <c r="R2388" s="339" t="b">
        <f t="shared" si="153"/>
        <v>1</v>
      </c>
      <c r="S2388" s="339" t="str">
        <f t="shared" si="154"/>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51"/>
        <v/>
      </c>
      <c r="O2389" s="337" t="s">
        <v>19177</v>
      </c>
      <c r="P2389" s="338"/>
      <c r="Q2389" s="339" t="str">
        <f t="shared" si="152"/>
        <v/>
      </c>
      <c r="R2389" s="339" t="b">
        <f t="shared" si="153"/>
        <v>1</v>
      </c>
      <c r="S2389" s="339" t="str">
        <f t="shared" si="154"/>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51"/>
        <v/>
      </c>
      <c r="O2390" s="337" t="s">
        <v>19177</v>
      </c>
      <c r="P2390" s="338"/>
      <c r="Q2390" s="339" t="str">
        <f t="shared" si="152"/>
        <v/>
      </c>
      <c r="R2390" s="339" t="b">
        <f t="shared" si="153"/>
        <v>1</v>
      </c>
      <c r="S2390" s="339" t="str">
        <f t="shared" si="154"/>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51"/>
        <v/>
      </c>
      <c r="O2391" s="337" t="s">
        <v>19177</v>
      </c>
      <c r="P2391" s="338"/>
      <c r="Q2391" s="339" t="str">
        <f t="shared" si="152"/>
        <v/>
      </c>
      <c r="R2391" s="339" t="b">
        <f t="shared" si="153"/>
        <v>1</v>
      </c>
      <c r="S2391" s="339" t="str">
        <f t="shared" si="154"/>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51"/>
        <v/>
      </c>
      <c r="O2392" s="337" t="s">
        <v>19177</v>
      </c>
      <c r="P2392" s="338"/>
      <c r="Q2392" s="339" t="str">
        <f t="shared" si="152"/>
        <v/>
      </c>
      <c r="R2392" s="339" t="b">
        <f t="shared" si="153"/>
        <v>1</v>
      </c>
      <c r="S2392" s="339" t="str">
        <f t="shared" si="154"/>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51"/>
        <v/>
      </c>
      <c r="O2393" s="337" t="s">
        <v>19177</v>
      </c>
      <c r="P2393" s="338"/>
      <c r="Q2393" s="339" t="str">
        <f t="shared" si="152"/>
        <v/>
      </c>
      <c r="R2393" s="339" t="b">
        <f t="shared" si="153"/>
        <v>1</v>
      </c>
      <c r="S2393" s="339" t="str">
        <f t="shared" si="154"/>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51"/>
        <v/>
      </c>
      <c r="O2394" s="337" t="s">
        <v>19177</v>
      </c>
      <c r="P2394" s="338"/>
      <c r="Q2394" s="339" t="str">
        <f t="shared" si="152"/>
        <v/>
      </c>
      <c r="R2394" s="339" t="b">
        <f t="shared" si="153"/>
        <v>1</v>
      </c>
      <c r="S2394" s="339" t="str">
        <f t="shared" si="154"/>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51"/>
        <v/>
      </c>
      <c r="O2395" s="337" t="s">
        <v>19177</v>
      </c>
      <c r="P2395" s="338"/>
      <c r="Q2395" s="339" t="str">
        <f t="shared" si="152"/>
        <v/>
      </c>
      <c r="R2395" s="339" t="b">
        <f t="shared" si="153"/>
        <v>1</v>
      </c>
      <c r="S2395" s="339" t="str">
        <f t="shared" si="154"/>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51"/>
        <v/>
      </c>
      <c r="O2396" s="337" t="s">
        <v>19177</v>
      </c>
      <c r="P2396" s="338"/>
      <c r="Q2396" s="339" t="str">
        <f t="shared" si="152"/>
        <v/>
      </c>
      <c r="R2396" s="339" t="b">
        <f t="shared" si="153"/>
        <v>1</v>
      </c>
      <c r="S2396" s="339" t="str">
        <f t="shared" si="154"/>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51"/>
        <v/>
      </c>
      <c r="O2397" s="337" t="s">
        <v>19177</v>
      </c>
      <c r="P2397" s="338"/>
      <c r="Q2397" s="339" t="str">
        <f t="shared" si="152"/>
        <v/>
      </c>
      <c r="R2397" s="339" t="b">
        <f t="shared" si="153"/>
        <v>1</v>
      </c>
      <c r="S2397" s="339" t="str">
        <f t="shared" si="154"/>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51"/>
        <v/>
      </c>
      <c r="O2398" s="337" t="s">
        <v>19177</v>
      </c>
      <c r="P2398" s="338"/>
      <c r="Q2398" s="339" t="str">
        <f t="shared" si="152"/>
        <v/>
      </c>
      <c r="R2398" s="339" t="b">
        <f t="shared" si="153"/>
        <v>1</v>
      </c>
      <c r="S2398" s="339" t="str">
        <f t="shared" si="154"/>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51"/>
        <v/>
      </c>
      <c r="O2399" s="337" t="s">
        <v>19177</v>
      </c>
      <c r="P2399" s="338"/>
      <c r="Q2399" s="339" t="str">
        <f t="shared" si="152"/>
        <v/>
      </c>
      <c r="R2399" s="339" t="b">
        <f t="shared" si="153"/>
        <v>1</v>
      </c>
      <c r="S2399" s="339" t="str">
        <f t="shared" si="154"/>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51"/>
        <v/>
      </c>
      <c r="O2400" s="337" t="s">
        <v>19177</v>
      </c>
      <c r="P2400" s="338"/>
      <c r="Q2400" s="339" t="str">
        <f t="shared" si="152"/>
        <v/>
      </c>
      <c r="R2400" s="339" t="b">
        <f t="shared" si="153"/>
        <v>1</v>
      </c>
      <c r="S2400" s="339" t="str">
        <f t="shared" si="154"/>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51"/>
        <v/>
      </c>
      <c r="O2401" s="337" t="s">
        <v>19177</v>
      </c>
      <c r="P2401" s="338"/>
      <c r="Q2401" s="339" t="str">
        <f t="shared" si="152"/>
        <v/>
      </c>
      <c r="R2401" s="339" t="b">
        <f t="shared" si="153"/>
        <v>1</v>
      </c>
      <c r="S2401" s="339" t="str">
        <f t="shared" si="154"/>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51"/>
        <v/>
      </c>
      <c r="O2402" s="337" t="s">
        <v>19177</v>
      </c>
      <c r="P2402" s="338"/>
      <c r="Q2402" s="339" t="str">
        <f t="shared" si="152"/>
        <v/>
      </c>
      <c r="R2402" s="339" t="b">
        <f t="shared" si="153"/>
        <v>1</v>
      </c>
      <c r="S2402" s="339" t="str">
        <f t="shared" si="154"/>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51"/>
        <v/>
      </c>
      <c r="O2403" s="337" t="s">
        <v>19177</v>
      </c>
      <c r="P2403" s="338"/>
      <c r="Q2403" s="339" t="str">
        <f t="shared" si="152"/>
        <v/>
      </c>
      <c r="R2403" s="339" t="b">
        <f t="shared" si="153"/>
        <v>1</v>
      </c>
      <c r="S2403" s="339" t="str">
        <f t="shared" si="154"/>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51"/>
        <v/>
      </c>
      <c r="O2404" s="337" t="s">
        <v>19177</v>
      </c>
      <c r="P2404" s="338"/>
      <c r="Q2404" s="339" t="str">
        <f t="shared" si="152"/>
        <v/>
      </c>
      <c r="R2404" s="339" t="b">
        <f t="shared" si="153"/>
        <v>1</v>
      </c>
      <c r="S2404" s="339" t="str">
        <f t="shared" si="154"/>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51"/>
        <v/>
      </c>
      <c r="O2405" s="337" t="s">
        <v>19177</v>
      </c>
      <c r="P2405" s="338"/>
      <c r="Q2405" s="339" t="str">
        <f t="shared" si="152"/>
        <v/>
      </c>
      <c r="R2405" s="339" t="b">
        <f t="shared" si="153"/>
        <v>1</v>
      </c>
      <c r="S2405" s="339" t="str">
        <f t="shared" si="154"/>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51"/>
        <v/>
      </c>
      <c r="O2406" s="337" t="s">
        <v>19177</v>
      </c>
      <c r="P2406" s="338"/>
      <c r="Q2406" s="339" t="str">
        <f t="shared" si="152"/>
        <v/>
      </c>
      <c r="R2406" s="339" t="b">
        <f t="shared" si="153"/>
        <v>1</v>
      </c>
      <c r="S2406" s="339" t="str">
        <f t="shared" si="154"/>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51"/>
        <v/>
      </c>
      <c r="O2407" s="337" t="s">
        <v>19177</v>
      </c>
      <c r="P2407" s="338"/>
      <c r="Q2407" s="339" t="str">
        <f t="shared" si="152"/>
        <v/>
      </c>
      <c r="R2407" s="339" t="b">
        <f t="shared" si="153"/>
        <v>1</v>
      </c>
      <c r="S2407" s="339" t="str">
        <f t="shared" si="154"/>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51"/>
        <v/>
      </c>
      <c r="O2408" s="337" t="s">
        <v>19177</v>
      </c>
      <c r="P2408" s="338"/>
      <c r="Q2408" s="339" t="str">
        <f t="shared" si="152"/>
        <v/>
      </c>
      <c r="R2408" s="339" t="b">
        <f t="shared" si="153"/>
        <v>1</v>
      </c>
      <c r="S2408" s="339" t="str">
        <f t="shared" si="154"/>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51"/>
        <v/>
      </c>
      <c r="O2409" s="337" t="s">
        <v>19177</v>
      </c>
      <c r="P2409" s="338"/>
      <c r="Q2409" s="339" t="str">
        <f t="shared" si="152"/>
        <v/>
      </c>
      <c r="R2409" s="339" t="b">
        <f t="shared" si="153"/>
        <v>1</v>
      </c>
      <c r="S2409" s="339" t="str">
        <f t="shared" si="154"/>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51"/>
        <v/>
      </c>
      <c r="O2410" s="337" t="s">
        <v>19177</v>
      </c>
      <c r="P2410" s="338"/>
      <c r="Q2410" s="339" t="str">
        <f t="shared" si="152"/>
        <v/>
      </c>
      <c r="R2410" s="339" t="b">
        <f t="shared" si="153"/>
        <v>1</v>
      </c>
      <c r="S2410" s="339" t="str">
        <f t="shared" si="154"/>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51"/>
        <v/>
      </c>
      <c r="O2411" s="337" t="s">
        <v>19177</v>
      </c>
      <c r="P2411" s="338"/>
      <c r="Q2411" s="339" t="str">
        <f t="shared" si="152"/>
        <v/>
      </c>
      <c r="R2411" s="339" t="b">
        <f t="shared" si="153"/>
        <v>1</v>
      </c>
      <c r="S2411" s="339" t="str">
        <f t="shared" si="154"/>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51"/>
        <v/>
      </c>
      <c r="O2412" s="337" t="s">
        <v>19177</v>
      </c>
      <c r="P2412" s="338"/>
      <c r="Q2412" s="339" t="str">
        <f t="shared" si="152"/>
        <v/>
      </c>
      <c r="R2412" s="339" t="b">
        <f t="shared" si="153"/>
        <v>1</v>
      </c>
      <c r="S2412" s="339" t="str">
        <f t="shared" si="154"/>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51"/>
        <v/>
      </c>
      <c r="O2413" s="337" t="s">
        <v>19177</v>
      </c>
      <c r="P2413" s="338"/>
      <c r="Q2413" s="339" t="str">
        <f t="shared" si="152"/>
        <v/>
      </c>
      <c r="R2413" s="339" t="b">
        <f t="shared" si="153"/>
        <v>1</v>
      </c>
      <c r="S2413" s="339" t="str">
        <f t="shared" si="154"/>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51"/>
        <v/>
      </c>
      <c r="O2414" s="337" t="s">
        <v>19177</v>
      </c>
      <c r="P2414" s="338"/>
      <c r="Q2414" s="339" t="str">
        <f t="shared" si="152"/>
        <v/>
      </c>
      <c r="R2414" s="339" t="b">
        <f t="shared" si="153"/>
        <v>1</v>
      </c>
      <c r="S2414" s="339" t="str">
        <f t="shared" si="154"/>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51"/>
        <v/>
      </c>
      <c r="O2415" s="337" t="s">
        <v>19177</v>
      </c>
      <c r="P2415" s="338"/>
      <c r="Q2415" s="339" t="str">
        <f t="shared" si="152"/>
        <v/>
      </c>
      <c r="R2415" s="339" t="b">
        <f t="shared" si="153"/>
        <v>1</v>
      </c>
      <c r="S2415" s="339" t="str">
        <f t="shared" si="154"/>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51"/>
        <v/>
      </c>
      <c r="O2416" s="337" t="s">
        <v>19177</v>
      </c>
      <c r="P2416" s="338"/>
      <c r="Q2416" s="339" t="str">
        <f t="shared" si="152"/>
        <v/>
      </c>
      <c r="R2416" s="339" t="b">
        <f t="shared" si="153"/>
        <v>1</v>
      </c>
      <c r="S2416" s="339" t="str">
        <f t="shared" si="154"/>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51"/>
        <v/>
      </c>
      <c r="O2417" s="337" t="s">
        <v>19177</v>
      </c>
      <c r="P2417" s="338"/>
      <c r="Q2417" s="339" t="str">
        <f t="shared" si="152"/>
        <v/>
      </c>
      <c r="R2417" s="339" t="b">
        <f t="shared" si="153"/>
        <v>1</v>
      </c>
      <c r="S2417" s="339" t="str">
        <f t="shared" si="154"/>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51"/>
        <v/>
      </c>
      <c r="O2418" s="337" t="s">
        <v>19177</v>
      </c>
      <c r="P2418" s="338"/>
      <c r="Q2418" s="339" t="str">
        <f t="shared" si="152"/>
        <v/>
      </c>
      <c r="R2418" s="339" t="b">
        <f t="shared" si="153"/>
        <v>1</v>
      </c>
      <c r="S2418" s="339" t="str">
        <f t="shared" si="154"/>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51"/>
        <v/>
      </c>
      <c r="O2419" s="337" t="s">
        <v>19177</v>
      </c>
      <c r="P2419" s="338"/>
      <c r="Q2419" s="339" t="str">
        <f t="shared" si="152"/>
        <v/>
      </c>
      <c r="R2419" s="339" t="b">
        <f t="shared" si="153"/>
        <v>1</v>
      </c>
      <c r="S2419" s="339" t="str">
        <f t="shared" si="154"/>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51"/>
        <v/>
      </c>
      <c r="O2420" s="337" t="s">
        <v>19177</v>
      </c>
      <c r="P2420" s="338"/>
      <c r="Q2420" s="339" t="str">
        <f t="shared" si="152"/>
        <v/>
      </c>
      <c r="R2420" s="339" t="b">
        <f t="shared" si="153"/>
        <v>1</v>
      </c>
      <c r="S2420" s="339" t="str">
        <f t="shared" si="154"/>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51"/>
        <v/>
      </c>
      <c r="O2421" s="337" t="s">
        <v>19177</v>
      </c>
      <c r="P2421" s="338"/>
      <c r="Q2421" s="339" t="str">
        <f t="shared" si="152"/>
        <v/>
      </c>
      <c r="R2421" s="339" t="b">
        <f t="shared" si="153"/>
        <v>1</v>
      </c>
      <c r="S2421" s="339" t="str">
        <f t="shared" si="154"/>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51"/>
        <v/>
      </c>
      <c r="O2422" s="337" t="s">
        <v>19177</v>
      </c>
      <c r="P2422" s="338"/>
      <c r="Q2422" s="339" t="str">
        <f t="shared" si="152"/>
        <v/>
      </c>
      <c r="R2422" s="339" t="b">
        <f t="shared" si="153"/>
        <v>1</v>
      </c>
      <c r="S2422" s="339" t="str">
        <f t="shared" si="154"/>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51"/>
        <v/>
      </c>
      <c r="O2423" s="337" t="s">
        <v>19177</v>
      </c>
      <c r="P2423" s="338"/>
      <c r="Q2423" s="339" t="str">
        <f t="shared" si="152"/>
        <v/>
      </c>
      <c r="R2423" s="339" t="b">
        <f t="shared" si="153"/>
        <v>1</v>
      </c>
      <c r="S2423" s="339" t="str">
        <f t="shared" si="154"/>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51"/>
        <v/>
      </c>
      <c r="O2424" s="337" t="s">
        <v>19177</v>
      </c>
      <c r="P2424" s="338"/>
      <c r="Q2424" s="339" t="str">
        <f t="shared" si="152"/>
        <v/>
      </c>
      <c r="R2424" s="339" t="b">
        <f t="shared" si="153"/>
        <v>1</v>
      </c>
      <c r="S2424" s="339" t="str">
        <f t="shared" si="154"/>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51"/>
        <v/>
      </c>
      <c r="O2425" s="337" t="s">
        <v>19177</v>
      </c>
      <c r="P2425" s="338"/>
      <c r="Q2425" s="339" t="str">
        <f t="shared" si="152"/>
        <v/>
      </c>
      <c r="R2425" s="339" t="b">
        <f t="shared" si="153"/>
        <v>1</v>
      </c>
      <c r="S2425" s="339" t="str">
        <f t="shared" si="154"/>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51"/>
        <v/>
      </c>
      <c r="O2426" s="337" t="s">
        <v>19177</v>
      </c>
      <c r="P2426" s="338"/>
      <c r="Q2426" s="339" t="str">
        <f t="shared" si="152"/>
        <v/>
      </c>
      <c r="R2426" s="339" t="b">
        <f t="shared" si="153"/>
        <v>1</v>
      </c>
      <c r="S2426" s="339" t="str">
        <f t="shared" si="154"/>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51"/>
        <v/>
      </c>
      <c r="O2427" s="337" t="s">
        <v>19177</v>
      </c>
      <c r="P2427" s="338"/>
      <c r="Q2427" s="339" t="str">
        <f t="shared" si="152"/>
        <v/>
      </c>
      <c r="R2427" s="339" t="b">
        <f t="shared" si="153"/>
        <v>1</v>
      </c>
      <c r="S2427" s="339" t="str">
        <f t="shared" si="154"/>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51"/>
        <v/>
      </c>
      <c r="O2428" s="337" t="s">
        <v>19177</v>
      </c>
      <c r="P2428" s="338"/>
      <c r="Q2428" s="339" t="str">
        <f t="shared" si="152"/>
        <v/>
      </c>
      <c r="R2428" s="339" t="b">
        <f t="shared" si="153"/>
        <v>1</v>
      </c>
      <c r="S2428" s="339" t="str">
        <f t="shared" si="154"/>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51"/>
        <v/>
      </c>
      <c r="O2429" s="337" t="s">
        <v>19177</v>
      </c>
      <c r="P2429" s="338"/>
      <c r="Q2429" s="339" t="str">
        <f t="shared" si="152"/>
        <v/>
      </c>
      <c r="R2429" s="339" t="b">
        <f t="shared" si="153"/>
        <v>1</v>
      </c>
      <c r="S2429" s="339" t="str">
        <f t="shared" si="154"/>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51"/>
        <v/>
      </c>
      <c r="O2430" s="337" t="s">
        <v>19177</v>
      </c>
      <c r="P2430" s="338"/>
      <c r="Q2430" s="339" t="str">
        <f t="shared" si="152"/>
        <v/>
      </c>
      <c r="R2430" s="339" t="b">
        <f t="shared" si="153"/>
        <v>1</v>
      </c>
      <c r="S2430" s="339" t="str">
        <f t="shared" si="154"/>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51"/>
        <v/>
      </c>
      <c r="O2431" s="337" t="s">
        <v>19177</v>
      </c>
      <c r="P2431" s="338"/>
      <c r="Q2431" s="339" t="str">
        <f t="shared" si="152"/>
        <v/>
      </c>
      <c r="R2431" s="339" t="b">
        <f t="shared" si="153"/>
        <v>1</v>
      </c>
      <c r="S2431" s="339" t="str">
        <f t="shared" si="154"/>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51"/>
        <v/>
      </c>
      <c r="O2432" s="337" t="s">
        <v>19177</v>
      </c>
      <c r="P2432" s="338"/>
      <c r="Q2432" s="339" t="str">
        <f t="shared" si="152"/>
        <v/>
      </c>
      <c r="R2432" s="339" t="b">
        <f t="shared" si="153"/>
        <v>1</v>
      </c>
      <c r="S2432" s="339" t="str">
        <f t="shared" si="154"/>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51"/>
        <v/>
      </c>
      <c r="O2433" s="337" t="s">
        <v>19177</v>
      </c>
      <c r="P2433" s="338"/>
      <c r="Q2433" s="339" t="str">
        <f t="shared" si="152"/>
        <v/>
      </c>
      <c r="R2433" s="339" t="b">
        <f t="shared" si="153"/>
        <v>1</v>
      </c>
      <c r="S2433" s="339" t="str">
        <f t="shared" si="154"/>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51"/>
        <v/>
      </c>
      <c r="O2434" s="337" t="s">
        <v>19177</v>
      </c>
      <c r="P2434" s="338"/>
      <c r="Q2434" s="339" t="str">
        <f t="shared" si="152"/>
        <v/>
      </c>
      <c r="R2434" s="339" t="b">
        <f t="shared" si="153"/>
        <v>1</v>
      </c>
      <c r="S2434" s="339" t="str">
        <f t="shared" si="154"/>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51"/>
        <v/>
      </c>
      <c r="O2435" s="337" t="s">
        <v>19177</v>
      </c>
      <c r="P2435" s="338"/>
      <c r="Q2435" s="339" t="str">
        <f t="shared" si="152"/>
        <v/>
      </c>
      <c r="R2435" s="339" t="b">
        <f t="shared" si="153"/>
        <v>1</v>
      </c>
      <c r="S2435" s="339" t="str">
        <f t="shared" si="154"/>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51"/>
        <v/>
      </c>
      <c r="O2436" s="337" t="s">
        <v>19177</v>
      </c>
      <c r="P2436" s="338"/>
      <c r="Q2436" s="339" t="str">
        <f t="shared" si="152"/>
        <v/>
      </c>
      <c r="R2436" s="339" t="b">
        <f t="shared" si="153"/>
        <v>1</v>
      </c>
      <c r="S2436" s="339" t="str">
        <f t="shared" si="154"/>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5">IF(A2437="","",IF(ISERROR(MATCH($F2437,CL,0)),"Unknown",INDIRECT("'C'!$A$"&amp;MATCH($F2437,CL,0)+1)))</f>
        <v/>
      </c>
      <c r="O2437" s="337" t="s">
        <v>19177</v>
      </c>
      <c r="P2437" s="338"/>
      <c r="Q2437" s="339" t="str">
        <f t="shared" ref="Q2437:Q2501" si="156">A2437&amp;B2437</f>
        <v/>
      </c>
      <c r="R2437" s="339" t="b">
        <f t="shared" ref="R2437:R2501" si="157">OR(ISBLANK(B2437),ISBLANK(C2437))</f>
        <v>1</v>
      </c>
      <c r="S2437" s="339" t="str">
        <f t="shared" ref="S2437:S2500" si="158">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5"/>
        <v/>
      </c>
      <c r="O2438" s="337" t="s">
        <v>19177</v>
      </c>
      <c r="P2438" s="338"/>
      <c r="Q2438" s="339" t="str">
        <f t="shared" si="156"/>
        <v/>
      </c>
      <c r="R2438" s="339" t="b">
        <f t="shared" si="157"/>
        <v>1</v>
      </c>
      <c r="S2438" s="339" t="str">
        <f t="shared" si="158"/>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5"/>
        <v/>
      </c>
      <c r="O2439" s="337" t="s">
        <v>19177</v>
      </c>
      <c r="P2439" s="338"/>
      <c r="Q2439" s="339" t="str">
        <f t="shared" si="156"/>
        <v/>
      </c>
      <c r="R2439" s="339" t="b">
        <f t="shared" si="157"/>
        <v>1</v>
      </c>
      <c r="S2439" s="339" t="str">
        <f t="shared" si="158"/>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5"/>
        <v/>
      </c>
      <c r="O2440" s="337" t="s">
        <v>19177</v>
      </c>
      <c r="P2440" s="338"/>
      <c r="Q2440" s="339" t="str">
        <f t="shared" si="156"/>
        <v/>
      </c>
      <c r="R2440" s="339" t="b">
        <f t="shared" si="157"/>
        <v>1</v>
      </c>
      <c r="S2440" s="339" t="str">
        <f t="shared" si="158"/>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5"/>
        <v/>
      </c>
      <c r="O2441" s="337" t="s">
        <v>19177</v>
      </c>
      <c r="P2441" s="338"/>
      <c r="Q2441" s="339" t="str">
        <f t="shared" si="156"/>
        <v/>
      </c>
      <c r="R2441" s="339" t="b">
        <f t="shared" si="157"/>
        <v>1</v>
      </c>
      <c r="S2441" s="339" t="str">
        <f t="shared" si="158"/>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5"/>
        <v/>
      </c>
      <c r="O2442" s="337" t="s">
        <v>19177</v>
      </c>
      <c r="P2442" s="338"/>
      <c r="Q2442" s="339" t="str">
        <f t="shared" si="156"/>
        <v/>
      </c>
      <c r="R2442" s="339" t="b">
        <f t="shared" si="157"/>
        <v>1</v>
      </c>
      <c r="S2442" s="339" t="str">
        <f t="shared" si="158"/>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5"/>
        <v/>
      </c>
      <c r="O2443" s="337" t="s">
        <v>19177</v>
      </c>
      <c r="P2443" s="338"/>
      <c r="Q2443" s="339" t="str">
        <f t="shared" si="156"/>
        <v/>
      </c>
      <c r="R2443" s="339" t="b">
        <f t="shared" si="157"/>
        <v>1</v>
      </c>
      <c r="S2443" s="339" t="str">
        <f t="shared" si="158"/>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5"/>
        <v/>
      </c>
      <c r="O2444" s="337" t="s">
        <v>19177</v>
      </c>
      <c r="P2444" s="338"/>
      <c r="Q2444" s="339" t="str">
        <f t="shared" si="156"/>
        <v/>
      </c>
      <c r="R2444" s="339" t="b">
        <f t="shared" si="157"/>
        <v>1</v>
      </c>
      <c r="S2444" s="339" t="str">
        <f t="shared" si="158"/>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5"/>
        <v/>
      </c>
      <c r="O2445" s="337" t="s">
        <v>19177</v>
      </c>
      <c r="P2445" s="338"/>
      <c r="Q2445" s="339" t="str">
        <f t="shared" si="156"/>
        <v/>
      </c>
      <c r="R2445" s="339" t="b">
        <f t="shared" si="157"/>
        <v>1</v>
      </c>
      <c r="S2445" s="339" t="str">
        <f t="shared" si="158"/>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5"/>
        <v/>
      </c>
      <c r="O2446" s="337" t="s">
        <v>19177</v>
      </c>
      <c r="P2446" s="338"/>
      <c r="Q2446" s="339" t="str">
        <f t="shared" si="156"/>
        <v/>
      </c>
      <c r="R2446" s="339" t="b">
        <f t="shared" si="157"/>
        <v>1</v>
      </c>
      <c r="S2446" s="339" t="str">
        <f t="shared" si="158"/>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5"/>
        <v/>
      </c>
      <c r="O2447" s="337" t="s">
        <v>19177</v>
      </c>
      <c r="P2447" s="338"/>
      <c r="Q2447" s="339" t="str">
        <f t="shared" si="156"/>
        <v/>
      </c>
      <c r="R2447" s="339" t="b">
        <f t="shared" si="157"/>
        <v>1</v>
      </c>
      <c r="S2447" s="339" t="str">
        <f t="shared" si="158"/>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5"/>
        <v/>
      </c>
      <c r="O2448" s="337" t="s">
        <v>19177</v>
      </c>
      <c r="P2448" s="338"/>
      <c r="Q2448" s="339" t="str">
        <f t="shared" si="156"/>
        <v/>
      </c>
      <c r="R2448" s="339" t="b">
        <f t="shared" si="157"/>
        <v>1</v>
      </c>
      <c r="S2448" s="339" t="str">
        <f t="shared" si="158"/>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5"/>
        <v/>
      </c>
      <c r="O2449" s="337" t="s">
        <v>19177</v>
      </c>
      <c r="P2449" s="338"/>
      <c r="Q2449" s="339" t="str">
        <f t="shared" si="156"/>
        <v/>
      </c>
      <c r="R2449" s="339" t="b">
        <f t="shared" si="157"/>
        <v>1</v>
      </c>
      <c r="S2449" s="339" t="str">
        <f t="shared" si="158"/>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5"/>
        <v/>
      </c>
      <c r="O2450" s="337" t="s">
        <v>19177</v>
      </c>
      <c r="P2450" s="338"/>
      <c r="Q2450" s="339" t="str">
        <f t="shared" si="156"/>
        <v/>
      </c>
      <c r="R2450" s="339" t="b">
        <f t="shared" si="157"/>
        <v>1</v>
      </c>
      <c r="S2450" s="339" t="str">
        <f t="shared" si="158"/>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5"/>
        <v/>
      </c>
      <c r="O2451" s="337" t="s">
        <v>19177</v>
      </c>
      <c r="P2451" s="338"/>
      <c r="Q2451" s="339" t="str">
        <f t="shared" si="156"/>
        <v/>
      </c>
      <c r="R2451" s="339" t="b">
        <f t="shared" si="157"/>
        <v>1</v>
      </c>
      <c r="S2451" s="339" t="str">
        <f t="shared" si="158"/>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5"/>
        <v/>
      </c>
      <c r="O2452" s="337" t="s">
        <v>19177</v>
      </c>
      <c r="P2452" s="338"/>
      <c r="Q2452" s="339" t="str">
        <f t="shared" si="156"/>
        <v/>
      </c>
      <c r="R2452" s="339" t="b">
        <f t="shared" si="157"/>
        <v>1</v>
      </c>
      <c r="S2452" s="339" t="str">
        <f t="shared" si="158"/>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5"/>
        <v/>
      </c>
      <c r="O2453" s="337" t="s">
        <v>19177</v>
      </c>
      <c r="P2453" s="338"/>
      <c r="Q2453" s="339" t="str">
        <f t="shared" si="156"/>
        <v/>
      </c>
      <c r="R2453" s="339" t="b">
        <f t="shared" si="157"/>
        <v>1</v>
      </c>
      <c r="S2453" s="339" t="str">
        <f t="shared" si="158"/>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5"/>
        <v/>
      </c>
      <c r="O2454" s="337" t="s">
        <v>19177</v>
      </c>
      <c r="P2454" s="338"/>
      <c r="Q2454" s="339" t="str">
        <f t="shared" si="156"/>
        <v/>
      </c>
      <c r="R2454" s="339" t="b">
        <f t="shared" si="157"/>
        <v>1</v>
      </c>
      <c r="S2454" s="339" t="str">
        <f t="shared" si="158"/>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5"/>
        <v/>
      </c>
      <c r="O2455" s="337" t="s">
        <v>19177</v>
      </c>
      <c r="P2455" s="338"/>
      <c r="Q2455" s="339" t="str">
        <f t="shared" si="156"/>
        <v/>
      </c>
      <c r="R2455" s="339" t="b">
        <f t="shared" si="157"/>
        <v>1</v>
      </c>
      <c r="S2455" s="339" t="str">
        <f t="shared" si="158"/>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5"/>
        <v/>
      </c>
      <c r="O2456" s="337" t="s">
        <v>19177</v>
      </c>
      <c r="P2456" s="338"/>
      <c r="Q2456" s="339" t="str">
        <f t="shared" si="156"/>
        <v/>
      </c>
      <c r="R2456" s="339" t="b">
        <f t="shared" si="157"/>
        <v>1</v>
      </c>
      <c r="S2456" s="339" t="str">
        <f t="shared" si="158"/>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5"/>
        <v/>
      </c>
      <c r="O2457" s="337" t="s">
        <v>19177</v>
      </c>
      <c r="P2457" s="338"/>
      <c r="Q2457" s="339" t="str">
        <f t="shared" si="156"/>
        <v/>
      </c>
      <c r="R2457" s="339" t="b">
        <f t="shared" si="157"/>
        <v>1</v>
      </c>
      <c r="S2457" s="339" t="str">
        <f t="shared" si="158"/>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5"/>
        <v/>
      </c>
      <c r="O2458" s="337" t="s">
        <v>19177</v>
      </c>
      <c r="P2458" s="338"/>
      <c r="Q2458" s="339" t="str">
        <f t="shared" si="156"/>
        <v/>
      </c>
      <c r="R2458" s="339" t="b">
        <f t="shared" si="157"/>
        <v>1</v>
      </c>
      <c r="S2458" s="339" t="str">
        <f t="shared" si="158"/>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5"/>
        <v/>
      </c>
      <c r="O2459" s="337" t="s">
        <v>19177</v>
      </c>
      <c r="P2459" s="338"/>
      <c r="Q2459" s="339" t="str">
        <f t="shared" si="156"/>
        <v/>
      </c>
      <c r="R2459" s="339" t="b">
        <f t="shared" si="157"/>
        <v>1</v>
      </c>
      <c r="S2459" s="339" t="str">
        <f t="shared" si="158"/>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5"/>
        <v/>
      </c>
      <c r="O2460" s="337" t="s">
        <v>19177</v>
      </c>
      <c r="P2460" s="338"/>
      <c r="Q2460" s="339" t="str">
        <f t="shared" si="156"/>
        <v/>
      </c>
      <c r="R2460" s="339" t="b">
        <f t="shared" si="157"/>
        <v>1</v>
      </c>
      <c r="S2460" s="339" t="str">
        <f t="shared" si="158"/>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5"/>
        <v/>
      </c>
      <c r="O2461" s="337" t="s">
        <v>19177</v>
      </c>
      <c r="P2461" s="338"/>
      <c r="Q2461" s="339" t="str">
        <f t="shared" si="156"/>
        <v/>
      </c>
      <c r="R2461" s="339" t="b">
        <f t="shared" si="157"/>
        <v>1</v>
      </c>
      <c r="S2461" s="339" t="str">
        <f t="shared" si="158"/>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5"/>
        <v/>
      </c>
      <c r="O2462" s="337" t="s">
        <v>19177</v>
      </c>
      <c r="P2462" s="338"/>
      <c r="Q2462" s="339" t="str">
        <f t="shared" si="156"/>
        <v/>
      </c>
      <c r="R2462" s="339" t="b">
        <f t="shared" si="157"/>
        <v>1</v>
      </c>
      <c r="S2462" s="339" t="str">
        <f t="shared" si="158"/>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5"/>
        <v/>
      </c>
      <c r="O2463" s="337" t="s">
        <v>19177</v>
      </c>
      <c r="P2463" s="338"/>
      <c r="Q2463" s="339" t="str">
        <f t="shared" si="156"/>
        <v/>
      </c>
      <c r="R2463" s="339" t="b">
        <f t="shared" si="157"/>
        <v>1</v>
      </c>
      <c r="S2463" s="339" t="str">
        <f t="shared" si="158"/>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5"/>
        <v/>
      </c>
      <c r="O2464" s="337" t="s">
        <v>19177</v>
      </c>
      <c r="P2464" s="338"/>
      <c r="Q2464" s="339" t="str">
        <f t="shared" si="156"/>
        <v/>
      </c>
      <c r="R2464" s="339" t="b">
        <f t="shared" si="157"/>
        <v>1</v>
      </c>
      <c r="S2464" s="339" t="str">
        <f t="shared" si="158"/>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5"/>
        <v/>
      </c>
      <c r="O2465" s="337" t="s">
        <v>19177</v>
      </c>
      <c r="P2465" s="338"/>
      <c r="Q2465" s="339" t="str">
        <f t="shared" si="156"/>
        <v/>
      </c>
      <c r="R2465" s="339" t="b">
        <f t="shared" si="157"/>
        <v>1</v>
      </c>
      <c r="S2465" s="339" t="str">
        <f t="shared" si="158"/>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5"/>
        <v/>
      </c>
      <c r="O2466" s="337" t="s">
        <v>19177</v>
      </c>
      <c r="P2466" s="338"/>
      <c r="Q2466" s="339" t="str">
        <f t="shared" si="156"/>
        <v/>
      </c>
      <c r="R2466" s="339" t="b">
        <f t="shared" si="157"/>
        <v>1</v>
      </c>
      <c r="S2466" s="339" t="str">
        <f t="shared" si="158"/>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5"/>
        <v/>
      </c>
      <c r="O2467" s="337" t="s">
        <v>19177</v>
      </c>
      <c r="P2467" s="338"/>
      <c r="Q2467" s="339" t="str">
        <f t="shared" si="156"/>
        <v/>
      </c>
      <c r="R2467" s="339" t="b">
        <f t="shared" si="157"/>
        <v>1</v>
      </c>
      <c r="S2467" s="339" t="str">
        <f t="shared" si="158"/>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5"/>
        <v/>
      </c>
      <c r="O2468" s="337" t="s">
        <v>19177</v>
      </c>
      <c r="P2468" s="338"/>
      <c r="Q2468" s="339" t="str">
        <f t="shared" si="156"/>
        <v/>
      </c>
      <c r="R2468" s="339" t="b">
        <f t="shared" si="157"/>
        <v>1</v>
      </c>
      <c r="S2468" s="339" t="str">
        <f t="shared" si="158"/>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5"/>
        <v/>
      </c>
      <c r="O2469" s="337" t="s">
        <v>19177</v>
      </c>
      <c r="P2469" s="338"/>
      <c r="Q2469" s="339" t="str">
        <f t="shared" si="156"/>
        <v/>
      </c>
      <c r="R2469" s="339" t="b">
        <f t="shared" si="157"/>
        <v>1</v>
      </c>
      <c r="S2469" s="339" t="str">
        <f t="shared" si="158"/>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5"/>
        <v/>
      </c>
      <c r="O2470" s="337" t="s">
        <v>19177</v>
      </c>
      <c r="P2470" s="338"/>
      <c r="Q2470" s="339" t="str">
        <f t="shared" si="156"/>
        <v/>
      </c>
      <c r="R2470" s="339" t="b">
        <f t="shared" si="157"/>
        <v>1</v>
      </c>
      <c r="S2470" s="339" t="str">
        <f t="shared" si="158"/>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5"/>
        <v/>
      </c>
      <c r="O2471" s="337" t="s">
        <v>19177</v>
      </c>
      <c r="P2471" s="338"/>
      <c r="Q2471" s="339" t="str">
        <f t="shared" si="156"/>
        <v/>
      </c>
      <c r="R2471" s="339" t="b">
        <f t="shared" si="157"/>
        <v>1</v>
      </c>
      <c r="S2471" s="339" t="str">
        <f t="shared" si="158"/>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5"/>
        <v/>
      </c>
      <c r="O2472" s="337" t="s">
        <v>19177</v>
      </c>
      <c r="P2472" s="338"/>
      <c r="Q2472" s="339" t="str">
        <f t="shared" si="156"/>
        <v/>
      </c>
      <c r="R2472" s="339" t="b">
        <f t="shared" si="157"/>
        <v>1</v>
      </c>
      <c r="S2472" s="339" t="str">
        <f t="shared" si="158"/>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5"/>
        <v/>
      </c>
      <c r="O2473" s="337" t="s">
        <v>19177</v>
      </c>
      <c r="P2473" s="338"/>
      <c r="Q2473" s="339" t="str">
        <f t="shared" si="156"/>
        <v/>
      </c>
      <c r="R2473" s="339" t="b">
        <f t="shared" si="157"/>
        <v>1</v>
      </c>
      <c r="S2473" s="339" t="str">
        <f t="shared" si="158"/>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5"/>
        <v/>
      </c>
      <c r="O2474" s="337" t="s">
        <v>19177</v>
      </c>
      <c r="P2474" s="338"/>
      <c r="Q2474" s="339" t="str">
        <f t="shared" si="156"/>
        <v/>
      </c>
      <c r="R2474" s="339" t="b">
        <f t="shared" si="157"/>
        <v>1</v>
      </c>
      <c r="S2474" s="339" t="str">
        <f t="shared" si="158"/>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5"/>
        <v/>
      </c>
      <c r="O2475" s="337" t="s">
        <v>19177</v>
      </c>
      <c r="P2475" s="338"/>
      <c r="Q2475" s="339" t="str">
        <f t="shared" si="156"/>
        <v/>
      </c>
      <c r="R2475" s="339" t="b">
        <f t="shared" si="157"/>
        <v>1</v>
      </c>
      <c r="S2475" s="339" t="str">
        <f t="shared" si="158"/>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5"/>
        <v/>
      </c>
      <c r="O2476" s="337" t="s">
        <v>19177</v>
      </c>
      <c r="P2476" s="338"/>
      <c r="Q2476" s="339" t="str">
        <f t="shared" si="156"/>
        <v/>
      </c>
      <c r="R2476" s="339" t="b">
        <f t="shared" si="157"/>
        <v>1</v>
      </c>
      <c r="S2476" s="339" t="str">
        <f t="shared" si="158"/>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5"/>
        <v/>
      </c>
      <c r="O2477" s="337" t="s">
        <v>19177</v>
      </c>
      <c r="P2477" s="338"/>
      <c r="Q2477" s="339" t="str">
        <f t="shared" si="156"/>
        <v/>
      </c>
      <c r="R2477" s="339" t="b">
        <f t="shared" si="157"/>
        <v>1</v>
      </c>
      <c r="S2477" s="339" t="str">
        <f t="shared" si="158"/>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5"/>
        <v/>
      </c>
      <c r="O2478" s="337" t="s">
        <v>19177</v>
      </c>
      <c r="P2478" s="338"/>
      <c r="Q2478" s="339" t="str">
        <f t="shared" si="156"/>
        <v/>
      </c>
      <c r="R2478" s="339" t="b">
        <f t="shared" si="157"/>
        <v>1</v>
      </c>
      <c r="S2478" s="339" t="str">
        <f t="shared" si="158"/>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5"/>
        <v/>
      </c>
      <c r="O2479" s="337" t="s">
        <v>19177</v>
      </c>
      <c r="P2479" s="338"/>
      <c r="Q2479" s="339" t="str">
        <f t="shared" si="156"/>
        <v/>
      </c>
      <c r="R2479" s="339" t="b">
        <f t="shared" si="157"/>
        <v>1</v>
      </c>
      <c r="S2479" s="339" t="str">
        <f t="shared" si="158"/>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5"/>
        <v/>
      </c>
      <c r="O2480" s="337" t="s">
        <v>19177</v>
      </c>
      <c r="P2480" s="338"/>
      <c r="Q2480" s="339" t="str">
        <f t="shared" si="156"/>
        <v/>
      </c>
      <c r="R2480" s="339" t="b">
        <f t="shared" si="157"/>
        <v>1</v>
      </c>
      <c r="S2480" s="339" t="str">
        <f t="shared" si="158"/>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5"/>
        <v/>
      </c>
      <c r="O2481" s="337" t="s">
        <v>19177</v>
      </c>
      <c r="P2481" s="338"/>
      <c r="Q2481" s="339" t="str">
        <f t="shared" si="156"/>
        <v/>
      </c>
      <c r="R2481" s="339" t="b">
        <f t="shared" si="157"/>
        <v>1</v>
      </c>
      <c r="S2481" s="339" t="str">
        <f t="shared" si="158"/>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5"/>
        <v/>
      </c>
      <c r="O2482" s="337" t="s">
        <v>19177</v>
      </c>
      <c r="P2482" s="338"/>
      <c r="Q2482" s="339" t="str">
        <f t="shared" si="156"/>
        <v/>
      </c>
      <c r="R2482" s="339" t="b">
        <f t="shared" si="157"/>
        <v>1</v>
      </c>
      <c r="S2482" s="339" t="str">
        <f t="shared" si="158"/>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5"/>
        <v/>
      </c>
      <c r="O2483" s="337" t="s">
        <v>19177</v>
      </c>
      <c r="P2483" s="338"/>
      <c r="Q2483" s="339" t="str">
        <f t="shared" si="156"/>
        <v/>
      </c>
      <c r="R2483" s="339" t="b">
        <f t="shared" si="157"/>
        <v>1</v>
      </c>
      <c r="S2483" s="339" t="str">
        <f t="shared" si="158"/>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5"/>
        <v/>
      </c>
      <c r="O2484" s="337" t="s">
        <v>19177</v>
      </c>
      <c r="P2484" s="338"/>
      <c r="Q2484" s="339" t="str">
        <f t="shared" si="156"/>
        <v/>
      </c>
      <c r="R2484" s="339" t="b">
        <f t="shared" si="157"/>
        <v>1</v>
      </c>
      <c r="S2484" s="339" t="str">
        <f t="shared" si="158"/>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5"/>
        <v/>
      </c>
      <c r="O2485" s="337" t="s">
        <v>19177</v>
      </c>
      <c r="P2485" s="338"/>
      <c r="Q2485" s="339" t="str">
        <f t="shared" si="156"/>
        <v/>
      </c>
      <c r="R2485" s="339" t="b">
        <f t="shared" si="157"/>
        <v>1</v>
      </c>
      <c r="S2485" s="339" t="str">
        <f t="shared" si="158"/>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5"/>
        <v/>
      </c>
      <c r="O2486" s="337" t="s">
        <v>19177</v>
      </c>
      <c r="P2486" s="338"/>
      <c r="Q2486" s="339" t="str">
        <f t="shared" si="156"/>
        <v/>
      </c>
      <c r="R2486" s="339" t="b">
        <f t="shared" si="157"/>
        <v>1</v>
      </c>
      <c r="S2486" s="339" t="str">
        <f t="shared" si="158"/>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5"/>
        <v/>
      </c>
      <c r="O2487" s="337" t="s">
        <v>19177</v>
      </c>
      <c r="P2487" s="338"/>
      <c r="Q2487" s="339" t="str">
        <f t="shared" si="156"/>
        <v/>
      </c>
      <c r="R2487" s="339" t="b">
        <f t="shared" si="157"/>
        <v>1</v>
      </c>
      <c r="S2487" s="339" t="str">
        <f t="shared" si="158"/>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5"/>
        <v/>
      </c>
      <c r="O2488" s="337" t="s">
        <v>19177</v>
      </c>
      <c r="P2488" s="338"/>
      <c r="Q2488" s="339" t="str">
        <f t="shared" si="156"/>
        <v/>
      </c>
      <c r="R2488" s="339" t="b">
        <f t="shared" si="157"/>
        <v>1</v>
      </c>
      <c r="S2488" s="339" t="str">
        <f t="shared" si="158"/>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5"/>
        <v/>
      </c>
      <c r="O2489" s="337" t="s">
        <v>19177</v>
      </c>
      <c r="P2489" s="338"/>
      <c r="Q2489" s="339" t="str">
        <f t="shared" si="156"/>
        <v/>
      </c>
      <c r="R2489" s="339" t="b">
        <f t="shared" si="157"/>
        <v>1</v>
      </c>
      <c r="S2489" s="339" t="str">
        <f t="shared" si="158"/>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5"/>
        <v/>
      </c>
      <c r="O2490" s="337" t="s">
        <v>19177</v>
      </c>
      <c r="P2490" s="338"/>
      <c r="Q2490" s="339" t="str">
        <f t="shared" si="156"/>
        <v/>
      </c>
      <c r="R2490" s="339" t="b">
        <f t="shared" si="157"/>
        <v>1</v>
      </c>
      <c r="S2490" s="339" t="str">
        <f t="shared" si="158"/>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5"/>
        <v/>
      </c>
      <c r="O2491" s="337" t="s">
        <v>19177</v>
      </c>
      <c r="P2491" s="338"/>
      <c r="Q2491" s="339" t="str">
        <f t="shared" si="156"/>
        <v/>
      </c>
      <c r="R2491" s="339" t="b">
        <f t="shared" si="157"/>
        <v>1</v>
      </c>
      <c r="S2491" s="339" t="str">
        <f t="shared" si="158"/>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5"/>
        <v/>
      </c>
      <c r="O2492" s="337" t="s">
        <v>19177</v>
      </c>
      <c r="P2492" s="338"/>
      <c r="Q2492" s="339" t="str">
        <f t="shared" si="156"/>
        <v/>
      </c>
      <c r="R2492" s="339" t="b">
        <f t="shared" si="157"/>
        <v>1</v>
      </c>
      <c r="S2492" s="339" t="str">
        <f t="shared" si="158"/>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5"/>
        <v/>
      </c>
      <c r="O2493" s="337" t="s">
        <v>19177</v>
      </c>
      <c r="P2493" s="338"/>
      <c r="Q2493" s="339" t="str">
        <f t="shared" si="156"/>
        <v/>
      </c>
      <c r="R2493" s="339" t="b">
        <f t="shared" si="157"/>
        <v>1</v>
      </c>
      <c r="S2493" s="339" t="str">
        <f t="shared" si="158"/>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5"/>
        <v/>
      </c>
      <c r="O2494" s="337" t="s">
        <v>19177</v>
      </c>
      <c r="P2494" s="338"/>
      <c r="Q2494" s="339" t="str">
        <f t="shared" si="156"/>
        <v/>
      </c>
      <c r="R2494" s="339" t="b">
        <f t="shared" si="157"/>
        <v>1</v>
      </c>
      <c r="S2494" s="339" t="str">
        <f t="shared" si="158"/>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5"/>
        <v/>
      </c>
      <c r="O2495" s="337" t="s">
        <v>19177</v>
      </c>
      <c r="P2495" s="338"/>
      <c r="Q2495" s="339" t="str">
        <f t="shared" si="156"/>
        <v/>
      </c>
      <c r="R2495" s="339" t="b">
        <f t="shared" si="157"/>
        <v>1</v>
      </c>
      <c r="S2495" s="339" t="str">
        <f t="shared" si="158"/>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5"/>
        <v/>
      </c>
      <c r="O2496" s="337" t="s">
        <v>19177</v>
      </c>
      <c r="P2496" s="338"/>
      <c r="Q2496" s="339" t="str">
        <f t="shared" si="156"/>
        <v/>
      </c>
      <c r="R2496" s="339" t="b">
        <f t="shared" si="157"/>
        <v>1</v>
      </c>
      <c r="S2496" s="339" t="str">
        <f t="shared" si="158"/>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5"/>
        <v/>
      </c>
      <c r="O2497" s="337" t="s">
        <v>19177</v>
      </c>
      <c r="P2497" s="338"/>
      <c r="Q2497" s="339" t="str">
        <f t="shared" si="156"/>
        <v/>
      </c>
      <c r="R2497" s="339" t="b">
        <f t="shared" si="157"/>
        <v>1</v>
      </c>
      <c r="S2497" s="339" t="str">
        <f t="shared" si="158"/>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5"/>
        <v/>
      </c>
      <c r="O2498" s="337" t="s">
        <v>19177</v>
      </c>
      <c r="P2498" s="338"/>
      <c r="Q2498" s="339" t="str">
        <f t="shared" si="156"/>
        <v/>
      </c>
      <c r="R2498" s="339" t="b">
        <f t="shared" si="157"/>
        <v>1</v>
      </c>
      <c r="S2498" s="339" t="str">
        <f t="shared" si="158"/>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5"/>
        <v/>
      </c>
      <c r="O2499" s="337" t="s">
        <v>19177</v>
      </c>
      <c r="P2499" s="338"/>
      <c r="Q2499" s="339" t="str">
        <f t="shared" si="156"/>
        <v/>
      </c>
      <c r="R2499" s="339" t="b">
        <f t="shared" si="157"/>
        <v>1</v>
      </c>
      <c r="S2499" s="339" t="str">
        <f t="shared" si="158"/>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5"/>
        <v/>
      </c>
      <c r="O2500" s="337" t="s">
        <v>19177</v>
      </c>
      <c r="P2500" s="338"/>
      <c r="Q2500" s="339" t="str">
        <f t="shared" si="156"/>
        <v/>
      </c>
      <c r="R2500" s="339" t="b">
        <f t="shared" si="157"/>
        <v>1</v>
      </c>
      <c r="S2500" s="339" t="str">
        <f t="shared" si="158"/>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5"/>
        <v/>
      </c>
      <c r="O2501" s="337" t="s">
        <v>19177</v>
      </c>
      <c r="P2501" s="338"/>
      <c r="Q2501" s="339" t="str">
        <f t="shared" si="156"/>
        <v/>
      </c>
      <c r="R2501" s="339" t="b">
        <f t="shared" si="157"/>
        <v>1</v>
      </c>
      <c r="S2501" s="339" t="str">
        <f t="shared" ref="S2501:S2504" si="159">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5"/>
        <v/>
      </c>
      <c r="O2502" s="337" t="s">
        <v>19177</v>
      </c>
      <c r="P2502" s="338"/>
      <c r="Q2502" s="339" t="str">
        <f t="shared" ref="Q2502:Q2504" si="160">A2502&amp;B2502</f>
        <v/>
      </c>
      <c r="R2502" s="339" t="b">
        <f t="shared" ref="R2502:R2504" si="161">OR(ISBLANK(B2502),ISBLANK(C2502))</f>
        <v>1</v>
      </c>
      <c r="S2502" s="339" t="str">
        <f t="shared" si="159"/>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5"/>
        <v/>
      </c>
      <c r="O2503" s="337" t="s">
        <v>19177</v>
      </c>
      <c r="P2503" s="338"/>
      <c r="Q2503" s="339" t="str">
        <f t="shared" si="160"/>
        <v/>
      </c>
      <c r="R2503" s="339" t="b">
        <f t="shared" si="161"/>
        <v>1</v>
      </c>
      <c r="S2503" s="339" t="str">
        <f t="shared" si="159"/>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5"/>
        <v/>
      </c>
      <c r="O2504" s="337" t="s">
        <v>19177</v>
      </c>
      <c r="P2504" s="338"/>
      <c r="Q2504" s="339" t="str">
        <f t="shared" si="160"/>
        <v/>
      </c>
      <c r="R2504" s="339" t="b">
        <f t="shared" si="161"/>
        <v>1</v>
      </c>
      <c r="S2504" s="339" t="str">
        <f t="shared" si="159"/>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11" priority="7" stopIfTrue="1">
      <formula>IF($A5="",TRUE)</formula>
    </cfRule>
    <cfRule type="expression" dxfId="10" priority="8" stopIfTrue="1">
      <formula>IF($A5="",FALSE)</formula>
    </cfRule>
  </conditionalFormatting>
  <conditionalFormatting sqref="B7:C2504 B6">
    <cfRule type="expression" dxfId="9" priority="11" stopIfTrue="1">
      <formula>IF(AND(B6="",$A6&lt;&gt;""),TRUE)</formula>
    </cfRule>
    <cfRule type="expression" dxfId="8" priority="12" stopIfTrue="1">
      <formula>IF(FIND("!",B6),TRUE)</formula>
    </cfRule>
  </conditionalFormatting>
  <conditionalFormatting sqref="F7:F2504">
    <cfRule type="expression" dxfId="7" priority="9" stopIfTrue="1">
      <formula>IF(AND(F7="",$A7&lt;&gt;""),TRUE)</formula>
    </cfRule>
    <cfRule type="expression" dxfId="6" priority="10" stopIfTrue="1">
      <formula>IF(FIND("!",F7),TRUE)</formula>
    </cfRule>
  </conditionalFormatting>
  <conditionalFormatting sqref="B5">
    <cfRule type="expression" dxfId="5" priority="5" stopIfTrue="1">
      <formula>IF(AND(B5="",$A5&lt;&gt;""),TRUE)</formula>
    </cfRule>
    <cfRule type="expression" dxfId="4" priority="6" stopIfTrue="1">
      <formula>IF(FIND("!",B5),TRUE)</formula>
    </cfRule>
  </conditionalFormatting>
  <conditionalFormatting sqref="C5:C6">
    <cfRule type="expression" dxfId="3" priority="3" stopIfTrue="1">
      <formula>IF(AND(C5="",$A5&lt;&gt;""),TRUE)</formula>
    </cfRule>
    <cfRule type="expression" dxfId="2" priority="4" stopIfTrue="1">
      <formula>IF(FIND("!",C5),TRUE)</formula>
    </cfRule>
  </conditionalFormatting>
  <conditionalFormatting sqref="F5:F6">
    <cfRule type="expression" dxfId="1" priority="1" stopIfTrue="1">
      <formula>IF(AND(F5="",$A5&lt;&gt;""),TRUE)</formula>
    </cfRule>
    <cfRule type="expression" dxfId="0" priority="2" stopIfTrue="1">
      <formula>IF(FIND("!",F5),TRUE)</formula>
    </cfRule>
  </conditionalFormatting>
  <dataValidations count="3">
    <dataValidation type="list" allowBlank="1" showInputMessage="1" showErrorMessage="1" sqref="A5:A2504">
      <formula1>SmelterdropX</formula1>
    </dataValidation>
    <dataValidation allowBlank="1" showErrorMessage="1" sqref="D5:E2504"/>
    <dataValidation type="list" allowBlank="1" showInputMessage="1" showErrorMessage="1" sqref="B5:B2504">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9" t="str">
        <f ca="1">OFFSET(L!$C$1,MATCH("Product List"&amp;ADDRESS(ROW(),COLUMN(),4),L!$A:$A,0)-1,SL,,)</f>
        <v>在“申报“工作表上选择报告等级为“产品（或产品目录）”项时才必须完成此栏。</v>
      </c>
      <c r="B1" s="480"/>
      <c r="C1" s="480"/>
      <c r="D1" s="480"/>
      <c r="E1" s="480"/>
      <c r="F1" s="480"/>
      <c r="G1" s="106"/>
    </row>
    <row r="2" spans="1:37">
      <c r="A2" s="19"/>
      <c r="B2" s="108"/>
      <c r="C2" s="108"/>
      <c r="D2" s="108"/>
      <c r="E2" s="108"/>
      <c r="F2"/>
      <c r="G2" s="20"/>
    </row>
    <row r="3" spans="1:37">
      <c r="A3" s="19"/>
      <c r="B3" s="108"/>
      <c r="C3" s="108"/>
      <c r="D3" s="108"/>
      <c r="E3" s="108"/>
      <c r="F3" s="108"/>
      <c r="G3" s="20"/>
    </row>
    <row r="4" spans="1:37" ht="15.75" customHeight="1">
      <c r="A4" s="19"/>
      <c r="B4" s="478" t="s">
        <v>47</v>
      </c>
      <c r="C4" s="478"/>
      <c r="D4" s="478"/>
      <c r="E4" s="478"/>
      <c r="F4" s="478"/>
      <c r="G4" s="20"/>
    </row>
    <row r="5" spans="1:37" ht="30" customHeight="1">
      <c r="A5" s="120"/>
      <c r="B5" s="122" t="str">
        <f ca="1">OFFSET(L!$C$1,MATCH("Product List"&amp;ADDRESS(ROW(),COLUMN(),4),L!$A:$A,0)-1,SL,,)</f>
        <v>回复方的产品编号 (*)</v>
      </c>
      <c r="C5" s="122" t="str">
        <f ca="1">OFFSET(L!$C$1,MATCH("Product List"&amp;ADDRESS(ROW(),COLUMN(),4),L!$A:$A,0)-1,SL,,)</f>
        <v>回复方的产品名称</v>
      </c>
      <c r="D5" s="122" t="str">
        <f ca="1">OFFSET(L!$C$1,MATCH("Product List"&amp;ADDRESS(ROW(),COLUMN(),4),L!$A:$A,0)-1,SL,,)</f>
        <v>请求方的产品编号</v>
      </c>
      <c r="E5" s="122" t="str">
        <f ca="1">OFFSET(L!$C$1,MATCH("Product List"&amp;ADDRESS(ROW(),COLUMN(),4),L!$A:$A,0)-1,SL,,)</f>
        <v>请求方的产品名称</v>
      </c>
      <c r="F5" s="63" t="str">
        <f ca="1">OFFSET(L!$C$1,MATCH("Product List"&amp;ADDRESS(ROW(),COLUMN(),4),L!$A:$A,0)-1,SL,,)</f>
        <v>备注</v>
      </c>
      <c r="G5" s="20"/>
    </row>
    <row r="6" spans="1:37" s="23" customFormat="1" ht="15.75">
      <c r="A6" s="117"/>
      <c r="B6" s="388" t="s">
        <v>20195</v>
      </c>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1" t="str">
        <f ca="1">OFFSET(L!$C$1,MATCH("General"&amp;"Cpy",L!$A:$A,0)-1,SL,,)</f>
        <v>© 2025 负责任矿物计划。保留所有权利。</v>
      </c>
      <c r="C1001" s="481"/>
      <c r="D1001" s="481"/>
      <c r="E1001" s="481"/>
      <c r="F1001" s="481"/>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95"/>
  <sheetViews>
    <sheetView tabSelected="1" zoomScaleNormal="100" workbookViewId="0">
      <pane ySplit="4" topLeftCell="A8"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2"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59" customFormat="1" ht="103.5" customHeight="1">
      <c r="A4" s="157" t="str">
        <f ca="1">OFFSET(L!$C$1,MATCH("Smelter Look-up"&amp;ADDRESS(ROW(),COLUMN(),4),L!$A:$A,0)-1,SL,,)</f>
        <v>金属</v>
      </c>
      <c r="B4" s="157" t="str">
        <f ca="1">OFFSET(L!$C$1,MATCH("Smelter Look-up"&amp;ADDRESS(ROW(),COLUMN(),4),L!$A:$A,0)-1,SL,,)</f>
        <v>冶炼厂查找 (*)</v>
      </c>
      <c r="C4" s="15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7">
        <f ca="1">OFFSET(L!$C$1,MATCH("Smelter Look-up"&amp;ADDRESS(ROW(),COLUMN(),4),L!$A:$A,0)-1,SL,,)</f>
        <v>0</v>
      </c>
      <c r="E4" s="157" t="str">
        <f ca="1">OFFSET(L!$C$1,MATCH("Smelter Look-up"&amp;ADDRESS(ROW(),COLUMN(),4),L!$A:$A,0)-1,SL,,)</f>
        <v>冶炼厂 ID</v>
      </c>
      <c r="F4" s="157" t="str">
        <f ca="1">OFFSET(L!$C$1,MATCH("Smelter Look-up"&amp;ADDRESS(ROW(),COLUMN(),4),L!$A:$A,0)-1,SL,,)</f>
        <v>冶炼厂出处识别号</v>
      </c>
      <c r="G4" s="157" t="str">
        <f ca="1">OFFSET(L!$C$1,MATCH("Smelter Look-up"&amp;ADDRESS(ROW(),COLUMN(),4),L!$A:$A,0)-1,SL,,)</f>
        <v>冶炼工厂地址（街道）</v>
      </c>
      <c r="H4" s="157" t="str">
        <f ca="1">OFFSET(L!$C$1,MATCH("Smelter Look-up"&amp;ADDRESS(ROW(),COLUMN(),4),L!$A:$A,0)-1,SL,,)</f>
        <v>冶炼工厂地址（城市）</v>
      </c>
      <c r="I4" s="157" t="str">
        <f ca="1">OFFSET(L!$C$1,MATCH("Smelter Look-up"&amp;ADDRESS(ROW(),COLUMN(),4),L!$A:$A,0)-1,SL,,)</f>
        <v>冶炼工厂地址（州/省）</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a54701f6-876b-4337-a24e-543e1bd311e6"/>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1b346dad-8a15-4ce7-a19a-07d981b0c5e2"/>
    <ds:schemaRef ds:uri="http://www.w3.org/XML/1998/namespace"/>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LI TING/LI TING/李婷 - QA</cp:lastModifiedBy>
  <cp:revision/>
  <dcterms:created xsi:type="dcterms:W3CDTF">2010-06-21T21:00:23Z</dcterms:created>
  <dcterms:modified xsi:type="dcterms:W3CDTF">2025-10-30T02:38:11Z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